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9. Septembrie 2021\"/>
    </mc:Choice>
  </mc:AlternateContent>
  <bookViews>
    <workbookView xWindow="0" yWindow="0" windowWidth="21885" windowHeight="14940"/>
  </bookViews>
  <sheets>
    <sheet name="PMP - zilnic" sheetId="2" r:id="rId1"/>
  </sheets>
  <calcPr calcId="152511"/>
</workbook>
</file>

<file path=xl/calcChain.xml><?xml version="1.0" encoding="utf-8"?>
<calcChain xmlns="http://schemas.openxmlformats.org/spreadsheetml/2006/main">
  <c r="F24" i="2" l="1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16" i="2" l="1"/>
  <c r="F12" i="2" l="1"/>
  <c r="G12" i="2"/>
  <c r="F11" i="2" l="1"/>
  <c r="G21" i="2" l="1"/>
  <c r="G22" i="2"/>
  <c r="G23" i="2"/>
  <c r="F21" i="2" l="1"/>
  <c r="F22" i="2"/>
  <c r="F23" i="2"/>
  <c r="F20" i="2" l="1"/>
  <c r="G20" i="2"/>
  <c r="F14" i="2" l="1"/>
  <c r="G14" i="2"/>
  <c r="F15" i="2"/>
  <c r="G15" i="2"/>
  <c r="G16" i="2"/>
  <c r="F17" i="2"/>
  <c r="G17" i="2"/>
  <c r="F18" i="2"/>
  <c r="G18" i="2"/>
  <c r="F19" i="2"/>
  <c r="G19" i="2"/>
  <c r="G13" i="2" l="1"/>
  <c r="F13" i="2"/>
  <c r="G11" i="2" l="1"/>
</calcChain>
</file>

<file path=xl/sharedStrings.xml><?xml version="1.0" encoding="utf-8"?>
<sst xmlns="http://schemas.openxmlformats.org/spreadsheetml/2006/main" count="44" uniqueCount="26">
  <si>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</si>
  <si>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</si>
  <si>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</si>
  <si>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</si>
  <si>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</si>
  <si>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</si>
  <si>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</si>
  <si>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</si>
  <si>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</si>
  <si>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</si>
  <si>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</si>
  <si>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</si>
  <si>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</si>
  <si>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</si>
  <si>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>Dezechilibru zilnic UR</t>
  </si>
  <si>
    <t>NU daily imbalance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</si>
  <si>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</si>
  <si>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</si>
  <si>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</si>
  <si>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</si>
  <si>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</si>
  <si>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Calculat ca medie ponderata a preturilor medii determinate zilnic in conformitate cu prevederile art.102¹ din Codul retelei, ponderate cu cantitatile tranzactionate.        The monthly average weighted price  is calculated as an average weight of the average prices calculated on a daily basis, according to Art.102¹ of the Network Code, weighted by the traded quantities.</t>
  </si>
  <si>
    <t>September  2021</t>
  </si>
  <si>
    <t>luna Septembrie 2021</t>
  </si>
  <si>
    <t xml:space="preserve">OTS a vândut gaze de echilibrare  TSO sold balancing gases                                                                  </t>
  </si>
  <si>
    <t>OTS a cumpărat gaze de echilibrare                                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</si>
</sst>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1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2" borderId="10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3" fillId="3" borderId="20" xfId="0" applyNumberFormat="1" applyFont="1" applyFill="1" applyBorder="1" applyAlignment="1">
      <alignment horizontal="left" vertical="center" wrapText="1"/>
    </xf>
    <xf numFmtId="2" fontId="3" fillId="3" borderId="21" xfId="0" applyNumberFormat="1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vertical="top"/>
    </xf>
    <xf numFmtId="0" fontId="8" fillId="3" borderId="21" xfId="0" applyFont="1" applyFill="1" applyBorder="1" applyAlignment="1">
      <alignment horizontal="center" vertical="center"/>
    </xf>
    <xf numFmtId="0" fontId="0" fillId="6" borderId="0" xfId="0" applyFill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FF7171"/>
      <color rgb="FFFFFFFF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0"/>
  <sheetViews>
    <sheetView tabSelected="1" zoomScaleNormal="100" workbookViewId="0">
      <pane ySplit="10" topLeftCell="A36" activePane="bottomLeft" state="frozen"/>
      <selection pane="bottomLeft" activeCell="C43" sqref="C43"/>
    </sheetView>
  </sheetViews>
  <sheetFormatPr defaultColWidth="9.140625" defaultRowHeight="12.75" x14ac:dyDescent="0.2"/>
  <cols>
    <col min="1" max="1" width="12.5703125" customWidth="1"/>
    <col min="2" max="2" width="31.42578125" style="2" bestFit="1" customWidth="1"/>
    <col min="3" max="3" width="23.28515625" style="13" customWidth="1"/>
    <col min="4" max="5" width="15.7109375" customWidth="1"/>
    <col min="6" max="7" width="21.7109375" customWidth="1"/>
    <col min="8" max="9" width="14.7109375" style="1" customWidth="1"/>
  </cols>
  <sheetData>
    <row r="1" spans="1:9" ht="15.75" x14ac:dyDescent="0.2">
      <c r="A1" s="32" t="s">
        <v>6</v>
      </c>
      <c r="B1" s="32"/>
      <c r="C1" s="32"/>
      <c r="D1" s="32"/>
      <c r="E1" s="32"/>
      <c r="F1" s="32"/>
      <c r="G1" s="32"/>
    </row>
    <row r="2" spans="1:9" ht="15.75" x14ac:dyDescent="0.2">
      <c r="A2" s="32" t="s">
        <v>23</v>
      </c>
      <c r="B2" s="32"/>
      <c r="C2" s="32"/>
      <c r="D2" s="32"/>
      <c r="E2" s="32"/>
      <c r="F2" s="32"/>
      <c r="G2" s="32"/>
    </row>
    <row r="3" spans="1:9" ht="15.75" x14ac:dyDescent="0.2">
      <c r="A3" s="32" t="s">
        <v>7</v>
      </c>
      <c r="B3" s="32"/>
      <c r="C3" s="32"/>
      <c r="D3" s="32"/>
      <c r="E3" s="32"/>
      <c r="F3" s="32"/>
      <c r="G3" s="32"/>
    </row>
    <row r="4" spans="1:9" ht="16.5" thickBot="1" x14ac:dyDescent="0.25">
      <c r="A4" s="33" t="s">
        <v>22</v>
      </c>
      <c r="B4" s="33"/>
      <c r="C4" s="33"/>
      <c r="D4" s="33"/>
      <c r="E4" s="33"/>
      <c r="F4" s="34"/>
      <c r="G4" s="34"/>
    </row>
    <row r="5" spans="1:9" x14ac:dyDescent="0.2">
      <c r="A5" s="17" t="s">
        <v>0</v>
      </c>
      <c r="B5" s="27" t="s">
        <v>18</v>
      </c>
      <c r="C5" s="17" t="s">
        <v>17</v>
      </c>
      <c r="D5" s="17" t="s">
        <v>13</v>
      </c>
      <c r="E5" s="20" t="s">
        <v>12</v>
      </c>
      <c r="F5" s="30" t="s">
        <v>14</v>
      </c>
      <c r="G5" s="31"/>
      <c r="H5"/>
      <c r="I5"/>
    </row>
    <row r="6" spans="1:9" ht="25.5" x14ac:dyDescent="0.2">
      <c r="A6" s="18"/>
      <c r="B6" s="28"/>
      <c r="C6" s="18"/>
      <c r="D6" s="18"/>
      <c r="E6" s="21"/>
      <c r="F6" s="5" t="s">
        <v>8</v>
      </c>
      <c r="G6" s="6" t="s">
        <v>9</v>
      </c>
      <c r="H6"/>
      <c r="I6"/>
    </row>
    <row r="7" spans="1:9" ht="26.45" customHeight="1" thickBot="1" x14ac:dyDescent="0.25">
      <c r="A7" s="19"/>
      <c r="B7" s="29"/>
      <c r="C7" s="19"/>
      <c r="D7" s="19"/>
      <c r="E7" s="22"/>
      <c r="F7" s="7" t="s">
        <v>1</v>
      </c>
      <c r="G7" s="8" t="s">
        <v>2</v>
      </c>
      <c r="H7"/>
      <c r="I7"/>
    </row>
    <row r="8" spans="1:9" x14ac:dyDescent="0.2">
      <c r="A8" s="17" t="s">
        <v>3</v>
      </c>
      <c r="B8" s="27" t="s">
        <v>19</v>
      </c>
      <c r="C8" s="17" t="s">
        <v>16</v>
      </c>
      <c r="D8" s="17"/>
      <c r="E8" s="20"/>
      <c r="F8" s="30" t="s">
        <v>15</v>
      </c>
      <c r="G8" s="31"/>
      <c r="H8"/>
      <c r="I8"/>
    </row>
    <row r="9" spans="1:9" ht="25.5" x14ac:dyDescent="0.2">
      <c r="A9" s="18"/>
      <c r="B9" s="28"/>
      <c r="C9" s="18"/>
      <c r="D9" s="18"/>
      <c r="E9" s="21"/>
      <c r="F9" s="5" t="s">
        <v>10</v>
      </c>
      <c r="G9" s="6" t="s">
        <v>11</v>
      </c>
      <c r="H9"/>
      <c r="I9"/>
    </row>
    <row r="10" spans="1:9" ht="13.5" thickBot="1" x14ac:dyDescent="0.25">
      <c r="A10" s="19"/>
      <c r="B10" s="29"/>
      <c r="C10" s="19"/>
      <c r="D10" s="19"/>
      <c r="E10" s="22"/>
      <c r="F10" s="7" t="s">
        <v>4</v>
      </c>
      <c r="G10" s="8" t="s">
        <v>5</v>
      </c>
      <c r="H10"/>
      <c r="I10"/>
    </row>
    <row r="11" spans="1:9" s="11" customFormat="1" ht="30" customHeight="1" x14ac:dyDescent="0.2">
      <c r="A11" s="10">
        <v>44440</v>
      </c>
      <c r="B11" s="15" t="s">
        <v>24</v>
      </c>
      <c r="C11" s="12">
        <v>247.26</v>
      </c>
      <c r="D11" s="3">
        <v>241.02</v>
      </c>
      <c r="E11" s="3"/>
      <c r="F11" s="4">
        <f>IF(D11&lt;&gt;0,MIN(D11,C11*0.9),C11*0.9)</f>
        <v>222.53399999999999</v>
      </c>
      <c r="G11" s="4">
        <f>IF(E11&lt;&gt;0,MAX(E11,C11*1.1),C11*1.1)</f>
        <v>271.98599999999999</v>
      </c>
      <c r="I11" s="35"/>
    </row>
    <row r="12" spans="1:9" s="11" customFormat="1" ht="30" customHeight="1" x14ac:dyDescent="0.2">
      <c r="A12" s="10">
        <v>44441</v>
      </c>
      <c r="B12" s="15" t="s">
        <v>24</v>
      </c>
      <c r="C12" s="12">
        <v>249.52</v>
      </c>
      <c r="D12" s="3">
        <v>252</v>
      </c>
      <c r="E12" s="3"/>
      <c r="F12" s="4">
        <f t="shared" ref="F12" si="0">IF(D12&lt;&gt;0,MIN(D12,C12*0.9),C12*0.9)</f>
        <v>224.56800000000001</v>
      </c>
      <c r="G12" s="4">
        <f t="shared" ref="G12" si="1">IF(E12&lt;&gt;0,MAX(E12,C12*1.1),C12*1.1)</f>
        <v>274.47200000000004</v>
      </c>
      <c r="I12" s="35"/>
    </row>
    <row r="13" spans="1:9" s="11" customFormat="1" ht="30" customHeight="1" x14ac:dyDescent="0.2">
      <c r="A13" s="10">
        <v>44442</v>
      </c>
      <c r="B13" s="15" t="s">
        <v>24</v>
      </c>
      <c r="C13" s="12">
        <v>249.42</v>
      </c>
      <c r="D13" s="3">
        <v>247</v>
      </c>
      <c r="E13" s="3"/>
      <c r="F13" s="4">
        <f t="shared" ref="F13" si="2">IF(D13&lt;&gt;0,MIN(D13,C13*0.9),C13*0.9)</f>
        <v>224.47799999999998</v>
      </c>
      <c r="G13" s="4">
        <f t="shared" ref="G13" si="3">IF(E13&lt;&gt;0,MAX(E13,C13*1.1),C13*1.1)</f>
        <v>274.36200000000002</v>
      </c>
      <c r="I13" s="35"/>
    </row>
    <row r="14" spans="1:9" s="9" customFormat="1" ht="30" customHeight="1" x14ac:dyDescent="0.2">
      <c r="A14" s="10">
        <v>44443</v>
      </c>
      <c r="B14" s="14"/>
      <c r="C14" s="12">
        <v>243.55</v>
      </c>
      <c r="D14" s="3"/>
      <c r="E14" s="3"/>
      <c r="F14" s="4">
        <f t="shared" ref="F14:F19" si="4">IF(D14&lt;&gt;0,MIN(D14,C14*0.9),C14*0.9)</f>
        <v>219.19500000000002</v>
      </c>
      <c r="G14" s="4">
        <f t="shared" ref="G14:G19" si="5">IF(E14&lt;&gt;0,MAX(E14,C14*1.1),C14*1.1)</f>
        <v>267.90500000000003</v>
      </c>
      <c r="H14" s="11"/>
      <c r="I14" s="35"/>
    </row>
    <row r="15" spans="1:9" s="9" customFormat="1" ht="30" customHeight="1" x14ac:dyDescent="0.2">
      <c r="A15" s="10">
        <v>44444</v>
      </c>
      <c r="B15" s="14"/>
      <c r="C15" s="12">
        <v>244.17</v>
      </c>
      <c r="D15" s="3"/>
      <c r="E15" s="3"/>
      <c r="F15" s="4">
        <f t="shared" si="4"/>
        <v>219.75299999999999</v>
      </c>
      <c r="G15" s="4">
        <f t="shared" si="5"/>
        <v>268.58699999999999</v>
      </c>
      <c r="H15" s="11"/>
      <c r="I15" s="35"/>
    </row>
    <row r="16" spans="1:9" s="9" customFormat="1" ht="30" customHeight="1" x14ac:dyDescent="0.2">
      <c r="A16" s="10">
        <v>44445</v>
      </c>
      <c r="B16" s="15" t="s">
        <v>24</v>
      </c>
      <c r="C16" s="12">
        <v>248.4</v>
      </c>
      <c r="D16" s="3">
        <v>249</v>
      </c>
      <c r="E16" s="3"/>
      <c r="F16" s="4">
        <f>IF(D16&lt;&gt;0,MIN(D16,C16*0.9),C16*0.9)</f>
        <v>223.56</v>
      </c>
      <c r="G16" s="4">
        <f t="shared" si="5"/>
        <v>273.24</v>
      </c>
      <c r="H16" s="11"/>
      <c r="I16" s="35"/>
    </row>
    <row r="17" spans="1:9" s="9" customFormat="1" ht="30" customHeight="1" x14ac:dyDescent="0.2">
      <c r="A17" s="10">
        <v>44446</v>
      </c>
      <c r="B17" s="15" t="s">
        <v>24</v>
      </c>
      <c r="C17" s="12">
        <v>251.63</v>
      </c>
      <c r="D17" s="3">
        <v>249</v>
      </c>
      <c r="E17" s="3"/>
      <c r="F17" s="4">
        <f t="shared" si="4"/>
        <v>226.46700000000001</v>
      </c>
      <c r="G17" s="4">
        <f t="shared" si="5"/>
        <v>276.79300000000001</v>
      </c>
      <c r="H17" s="11"/>
      <c r="I17" s="35"/>
    </row>
    <row r="18" spans="1:9" s="9" customFormat="1" ht="30" customHeight="1" x14ac:dyDescent="0.2">
      <c r="A18" s="10">
        <v>44447</v>
      </c>
      <c r="B18" s="15" t="s">
        <v>24</v>
      </c>
      <c r="C18" s="12">
        <v>257.52</v>
      </c>
      <c r="D18" s="3">
        <v>255.5</v>
      </c>
      <c r="E18" s="3"/>
      <c r="F18" s="4">
        <f t="shared" si="4"/>
        <v>231.768</v>
      </c>
      <c r="G18" s="4">
        <f t="shared" si="5"/>
        <v>283.27199999999999</v>
      </c>
      <c r="H18" s="11"/>
      <c r="I18" s="35"/>
    </row>
    <row r="19" spans="1:9" s="9" customFormat="1" ht="30" customHeight="1" x14ac:dyDescent="0.2">
      <c r="A19" s="10">
        <v>44448</v>
      </c>
      <c r="B19" s="15" t="s">
        <v>24</v>
      </c>
      <c r="C19" s="12">
        <v>258.75</v>
      </c>
      <c r="D19" s="3">
        <v>258</v>
      </c>
      <c r="E19" s="3"/>
      <c r="F19" s="4">
        <f t="shared" si="4"/>
        <v>232.875</v>
      </c>
      <c r="G19" s="4">
        <f t="shared" si="5"/>
        <v>284.625</v>
      </c>
      <c r="H19" s="11"/>
      <c r="I19" s="35"/>
    </row>
    <row r="20" spans="1:9" ht="30" customHeight="1" x14ac:dyDescent="0.2">
      <c r="A20" s="10">
        <v>44449</v>
      </c>
      <c r="B20" s="15" t="s">
        <v>24</v>
      </c>
      <c r="C20" s="12">
        <v>269.05</v>
      </c>
      <c r="D20" s="3">
        <v>267.60000000000002</v>
      </c>
      <c r="E20" s="3"/>
      <c r="F20" s="4">
        <f t="shared" ref="F20" si="6">IF(D20&lt;&gt;0,MIN(D20,C20*0.9),C20*0.9)</f>
        <v>242.14500000000001</v>
      </c>
      <c r="G20" s="4">
        <f t="shared" ref="G20:G23" si="7">IF(E20&lt;&gt;0,MAX(E20,C20*1.1),C20*1.1)</f>
        <v>295.95500000000004</v>
      </c>
      <c r="H20" s="11"/>
      <c r="I20" s="35"/>
    </row>
    <row r="21" spans="1:9" ht="30" customHeight="1" x14ac:dyDescent="0.2">
      <c r="A21" s="10">
        <v>44450</v>
      </c>
      <c r="B21" s="14"/>
      <c r="C21" s="12">
        <v>261.49</v>
      </c>
      <c r="D21" s="3"/>
      <c r="E21" s="3"/>
      <c r="F21" s="4">
        <f t="shared" ref="F21:F23" si="8">IF(D21&lt;&gt;0,MIN(D21,C21*0.9),C21*0.9)</f>
        <v>235.34100000000001</v>
      </c>
      <c r="G21" s="4">
        <f t="shared" si="7"/>
        <v>287.63900000000001</v>
      </c>
      <c r="H21" s="11"/>
      <c r="I21" s="35"/>
    </row>
    <row r="22" spans="1:9" ht="30" customHeight="1" x14ac:dyDescent="0.2">
      <c r="A22" s="10">
        <v>44451</v>
      </c>
      <c r="B22" s="15" t="s">
        <v>24</v>
      </c>
      <c r="C22" s="12">
        <v>253.65</v>
      </c>
      <c r="D22" s="3">
        <v>262</v>
      </c>
      <c r="E22" s="3"/>
      <c r="F22" s="4">
        <f t="shared" si="8"/>
        <v>228.285</v>
      </c>
      <c r="G22" s="4">
        <f t="shared" si="7"/>
        <v>279.01500000000004</v>
      </c>
      <c r="H22" s="11"/>
      <c r="I22" s="35"/>
    </row>
    <row r="23" spans="1:9" ht="30" customHeight="1" x14ac:dyDescent="0.2">
      <c r="A23" s="10">
        <v>44452</v>
      </c>
      <c r="B23" s="15" t="s">
        <v>24</v>
      </c>
      <c r="C23" s="12">
        <v>281.52</v>
      </c>
      <c r="D23" s="3">
        <v>258</v>
      </c>
      <c r="E23" s="3"/>
      <c r="F23" s="4">
        <f t="shared" si="8"/>
        <v>253.36799999999999</v>
      </c>
      <c r="G23" s="4">
        <f t="shared" si="7"/>
        <v>309.67200000000003</v>
      </c>
      <c r="H23" s="11"/>
      <c r="I23" s="35"/>
    </row>
    <row r="24" spans="1:9" ht="30" customHeight="1" x14ac:dyDescent="0.2">
      <c r="A24" s="10">
        <v>44453</v>
      </c>
      <c r="B24" s="15" t="s">
        <v>24</v>
      </c>
      <c r="C24" s="12">
        <v>304.14999999999998</v>
      </c>
      <c r="D24" s="3">
        <v>287</v>
      </c>
      <c r="E24" s="3"/>
      <c r="F24" s="4">
        <f t="shared" ref="F24:F40" si="9">IF(D24&lt;&gt;0,MIN(D24,C24*0.9),C24*0.9)</f>
        <v>273.73500000000001</v>
      </c>
      <c r="G24" s="4">
        <f t="shared" ref="G24:G40" si="10">IF(E24&lt;&gt;0,MAX(E24,C24*1.1),C24*1.1)</f>
        <v>334.565</v>
      </c>
      <c r="H24" s="11"/>
      <c r="I24" s="35"/>
    </row>
    <row r="25" spans="1:9" ht="30" customHeight="1" x14ac:dyDescent="0.2">
      <c r="A25" s="10">
        <v>44454</v>
      </c>
      <c r="B25" s="15" t="s">
        <v>24</v>
      </c>
      <c r="C25" s="12">
        <v>325.73</v>
      </c>
      <c r="D25" s="3">
        <v>310</v>
      </c>
      <c r="E25" s="3"/>
      <c r="F25" s="4">
        <f t="shared" si="9"/>
        <v>293.15700000000004</v>
      </c>
      <c r="G25" s="4">
        <f t="shared" si="10"/>
        <v>358.30300000000005</v>
      </c>
      <c r="H25" s="11"/>
      <c r="I25" s="35"/>
    </row>
    <row r="26" spans="1:9" ht="30" customHeight="1" x14ac:dyDescent="0.2">
      <c r="A26" s="10">
        <v>44455</v>
      </c>
      <c r="B26" s="14"/>
      <c r="C26" s="12">
        <v>353.63</v>
      </c>
      <c r="D26" s="3"/>
      <c r="E26" s="3"/>
      <c r="F26" s="4">
        <f t="shared" si="9"/>
        <v>318.267</v>
      </c>
      <c r="G26" s="4">
        <f t="shared" si="10"/>
        <v>388.99300000000005</v>
      </c>
      <c r="H26" s="11"/>
      <c r="I26" s="35"/>
    </row>
    <row r="27" spans="1:9" ht="30" customHeight="1" x14ac:dyDescent="0.2">
      <c r="A27" s="10">
        <v>44456</v>
      </c>
      <c r="B27" s="16" t="s">
        <v>25</v>
      </c>
      <c r="C27" s="12">
        <v>316.58</v>
      </c>
      <c r="D27" s="3"/>
      <c r="E27" s="3">
        <v>327</v>
      </c>
      <c r="F27" s="4">
        <f t="shared" si="9"/>
        <v>284.92199999999997</v>
      </c>
      <c r="G27" s="4">
        <f t="shared" si="10"/>
        <v>348.238</v>
      </c>
      <c r="H27" s="11"/>
      <c r="I27" s="35"/>
    </row>
    <row r="28" spans="1:9" ht="30" customHeight="1" x14ac:dyDescent="0.2">
      <c r="A28" s="10">
        <v>44457</v>
      </c>
      <c r="B28" s="14"/>
      <c r="C28" s="12">
        <v>315.3</v>
      </c>
      <c r="D28" s="3"/>
      <c r="E28" s="3"/>
      <c r="F28" s="4">
        <f t="shared" si="9"/>
        <v>283.77000000000004</v>
      </c>
      <c r="G28" s="4">
        <f t="shared" si="10"/>
        <v>346.83000000000004</v>
      </c>
      <c r="H28" s="11"/>
      <c r="I28" s="35"/>
    </row>
    <row r="29" spans="1:9" ht="30" customHeight="1" x14ac:dyDescent="0.2">
      <c r="A29" s="10">
        <v>44458</v>
      </c>
      <c r="B29" s="14"/>
      <c r="C29" s="12">
        <v>303</v>
      </c>
      <c r="D29" s="3"/>
      <c r="E29" s="3"/>
      <c r="F29" s="4">
        <f t="shared" si="9"/>
        <v>272.7</v>
      </c>
      <c r="G29" s="4">
        <f t="shared" si="10"/>
        <v>333.3</v>
      </c>
      <c r="H29" s="11"/>
      <c r="I29" s="35"/>
    </row>
    <row r="30" spans="1:9" ht="30" customHeight="1" x14ac:dyDescent="0.2">
      <c r="A30" s="10">
        <v>44459</v>
      </c>
      <c r="B30" s="15" t="s">
        <v>24</v>
      </c>
      <c r="C30" s="12">
        <v>317.74</v>
      </c>
      <c r="D30" s="3">
        <v>309</v>
      </c>
      <c r="E30" s="3"/>
      <c r="F30" s="4">
        <f t="shared" si="9"/>
        <v>285.96600000000001</v>
      </c>
      <c r="G30" s="4">
        <f t="shared" si="10"/>
        <v>349.51400000000001</v>
      </c>
      <c r="H30" s="11"/>
      <c r="I30" s="35"/>
    </row>
    <row r="31" spans="1:9" ht="30" customHeight="1" x14ac:dyDescent="0.2">
      <c r="A31" s="10">
        <v>44460</v>
      </c>
      <c r="B31" s="14"/>
      <c r="C31" s="12">
        <v>380.69</v>
      </c>
      <c r="D31" s="3"/>
      <c r="E31" s="3"/>
      <c r="F31" s="4">
        <f t="shared" si="9"/>
        <v>342.62099999999998</v>
      </c>
      <c r="G31" s="4">
        <f t="shared" si="10"/>
        <v>418.75900000000001</v>
      </c>
      <c r="H31" s="11"/>
      <c r="I31" s="35"/>
    </row>
    <row r="32" spans="1:9" ht="30" customHeight="1" x14ac:dyDescent="0.2">
      <c r="A32" s="10">
        <v>44461</v>
      </c>
      <c r="B32" s="16" t="s">
        <v>25</v>
      </c>
      <c r="C32" s="12">
        <v>358.11</v>
      </c>
      <c r="D32" s="3"/>
      <c r="E32" s="3">
        <v>375</v>
      </c>
      <c r="F32" s="4">
        <f t="shared" si="9"/>
        <v>322.29900000000004</v>
      </c>
      <c r="G32" s="4">
        <f t="shared" si="10"/>
        <v>393.92100000000005</v>
      </c>
      <c r="H32" s="11"/>
      <c r="I32" s="35"/>
    </row>
    <row r="33" spans="1:9" ht="30" customHeight="1" x14ac:dyDescent="0.2">
      <c r="A33" s="10">
        <v>44462</v>
      </c>
      <c r="B33" s="14"/>
      <c r="C33" s="12">
        <v>354.46</v>
      </c>
      <c r="D33" s="3"/>
      <c r="E33" s="3"/>
      <c r="F33" s="4">
        <f t="shared" si="9"/>
        <v>319.01400000000001</v>
      </c>
      <c r="G33" s="4">
        <f t="shared" si="10"/>
        <v>389.90600000000001</v>
      </c>
      <c r="H33" s="11"/>
      <c r="I33" s="35"/>
    </row>
    <row r="34" spans="1:9" ht="30" customHeight="1" x14ac:dyDescent="0.2">
      <c r="A34" s="10">
        <v>44463</v>
      </c>
      <c r="B34" s="16" t="s">
        <v>25</v>
      </c>
      <c r="C34" s="12">
        <v>380.97</v>
      </c>
      <c r="D34" s="3"/>
      <c r="E34" s="3">
        <v>392</v>
      </c>
      <c r="F34" s="4">
        <f t="shared" si="9"/>
        <v>342.87300000000005</v>
      </c>
      <c r="G34" s="4">
        <f t="shared" si="10"/>
        <v>419.06700000000006</v>
      </c>
      <c r="H34" s="11"/>
      <c r="I34" s="35"/>
    </row>
    <row r="35" spans="1:9" ht="30" customHeight="1" x14ac:dyDescent="0.2">
      <c r="A35" s="10">
        <v>44464</v>
      </c>
      <c r="B35" s="16" t="s">
        <v>25</v>
      </c>
      <c r="C35" s="12">
        <v>355.69</v>
      </c>
      <c r="D35" s="3"/>
      <c r="E35" s="3">
        <v>373.5</v>
      </c>
      <c r="F35" s="4">
        <f t="shared" si="9"/>
        <v>320.12099999999998</v>
      </c>
      <c r="G35" s="4">
        <f t="shared" si="10"/>
        <v>391.25900000000001</v>
      </c>
      <c r="H35" s="11"/>
      <c r="I35" s="35"/>
    </row>
    <row r="36" spans="1:9" ht="30" customHeight="1" x14ac:dyDescent="0.2">
      <c r="A36" s="10">
        <v>44465</v>
      </c>
      <c r="B36" s="16" t="s">
        <v>25</v>
      </c>
      <c r="C36" s="12">
        <v>343.65</v>
      </c>
      <c r="D36" s="3"/>
      <c r="E36" s="3">
        <v>348</v>
      </c>
      <c r="F36" s="4">
        <f t="shared" si="9"/>
        <v>309.28499999999997</v>
      </c>
      <c r="G36" s="4">
        <f t="shared" si="10"/>
        <v>378.01499999999999</v>
      </c>
      <c r="H36" s="11"/>
      <c r="I36" s="35"/>
    </row>
    <row r="37" spans="1:9" ht="30" customHeight="1" x14ac:dyDescent="0.2">
      <c r="A37" s="10">
        <v>44466</v>
      </c>
      <c r="B37" s="15" t="s">
        <v>24</v>
      </c>
      <c r="C37" s="12">
        <v>353.31</v>
      </c>
      <c r="D37" s="3">
        <v>349</v>
      </c>
      <c r="E37" s="3"/>
      <c r="F37" s="4">
        <f t="shared" si="9"/>
        <v>317.97899999999998</v>
      </c>
      <c r="G37" s="4">
        <f t="shared" si="10"/>
        <v>388.64100000000002</v>
      </c>
      <c r="H37" s="11"/>
      <c r="I37" s="35"/>
    </row>
    <row r="38" spans="1:9" ht="30" customHeight="1" x14ac:dyDescent="0.2">
      <c r="A38" s="10">
        <v>44467</v>
      </c>
      <c r="B38" s="14"/>
      <c r="C38" s="12">
        <v>394.74</v>
      </c>
      <c r="D38" s="3"/>
      <c r="E38" s="3"/>
      <c r="F38" s="4">
        <f t="shared" si="9"/>
        <v>355.26600000000002</v>
      </c>
      <c r="G38" s="4">
        <f t="shared" si="10"/>
        <v>434.21400000000006</v>
      </c>
      <c r="H38" s="11"/>
      <c r="I38" s="35"/>
    </row>
    <row r="39" spans="1:9" ht="30" customHeight="1" x14ac:dyDescent="0.2">
      <c r="A39" s="10">
        <v>44468</v>
      </c>
      <c r="B39" s="14"/>
      <c r="C39" s="12">
        <v>411.95</v>
      </c>
      <c r="D39" s="3"/>
      <c r="E39" s="3"/>
      <c r="F39" s="4">
        <f t="shared" si="9"/>
        <v>370.755</v>
      </c>
      <c r="G39" s="4">
        <f t="shared" si="10"/>
        <v>453.14500000000004</v>
      </c>
      <c r="H39" s="11"/>
      <c r="I39" s="35"/>
    </row>
    <row r="40" spans="1:9" ht="30" customHeight="1" x14ac:dyDescent="0.2">
      <c r="A40" s="10">
        <v>44469</v>
      </c>
      <c r="B40" s="15" t="s">
        <v>24</v>
      </c>
      <c r="C40" s="12">
        <v>421.07</v>
      </c>
      <c r="D40" s="3">
        <v>420</v>
      </c>
      <c r="E40" s="3"/>
      <c r="F40" s="4">
        <f t="shared" si="9"/>
        <v>378.96300000000002</v>
      </c>
      <c r="G40" s="4">
        <f t="shared" si="10"/>
        <v>463.17700000000002</v>
      </c>
      <c r="H40" s="11"/>
      <c r="I40" s="35"/>
    </row>
    <row r="41" spans="1:9" ht="13.5" thickBot="1" x14ac:dyDescent="0.25">
      <c r="B41"/>
    </row>
    <row r="42" spans="1:9" ht="69.95" customHeight="1" thickBot="1" x14ac:dyDescent="0.25">
      <c r="A42" s="23" t="s">
        <v>20</v>
      </c>
      <c r="B42" s="24"/>
      <c r="C42" s="36">
        <v>306.48</v>
      </c>
      <c r="D42" s="25" t="s">
        <v>21</v>
      </c>
      <c r="E42" s="25"/>
      <c r="F42" s="25"/>
      <c r="G42" s="26"/>
    </row>
    <row r="43" spans="1:9" x14ac:dyDescent="0.2">
      <c r="A43" s="37"/>
      <c r="B43"/>
    </row>
    <row r="44" spans="1:9" x14ac:dyDescent="0.2">
      <c r="B44"/>
    </row>
    <row r="45" spans="1:9" x14ac:dyDescent="0.2">
      <c r="B45"/>
    </row>
    <row r="46" spans="1:9" x14ac:dyDescent="0.2">
      <c r="B46"/>
    </row>
    <row r="47" spans="1:9" x14ac:dyDescent="0.2">
      <c r="B47"/>
    </row>
    <row r="48" spans="1:9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D8:D10"/>
    <mergeCell ref="E8:E10"/>
    <mergeCell ref="A42:B42"/>
    <mergeCell ref="D42:G42"/>
    <mergeCell ref="A8:A10"/>
    <mergeCell ref="B8:B10"/>
    <mergeCell ref="C8:C10"/>
    <mergeCell ref="F8:G8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2021-10-04T13:17:28Z</dcterms:modified>
  <cp:category/>
</cp:coreProperties>
</file>