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9\10.Octombrie 2019\"/>
    </mc:Choice>
  </mc:AlternateContent>
  <bookViews>
    <workbookView xWindow="0" yWindow="0" windowWidth="21855" windowHeight="14940"/>
  </bookViews>
  <sheets>
    <sheet name="PMP - octombrie 2019" sheetId="2" r:id="rId1"/>
  </sheets>
  <calcPr calcId="162913"/>
</workbook>
</file>

<file path=xl/calcChain.xml><?xml version="1.0" encoding="utf-8"?>
<calcChain xmlns="http://schemas.openxmlformats.org/spreadsheetml/2006/main">
  <c r="H41" i="2" l="1"/>
  <c r="I41" i="2"/>
  <c r="J41" i="2"/>
  <c r="K41" i="2"/>
  <c r="L41" i="2"/>
  <c r="M41" i="2"/>
  <c r="H21" i="2" l="1"/>
  <c r="I21" i="2"/>
  <c r="J21" i="2"/>
  <c r="K21" i="2"/>
  <c r="L21" i="2"/>
  <c r="M21" i="2"/>
  <c r="H12" i="2" l="1"/>
  <c r="I12" i="2"/>
  <c r="J12" i="2"/>
  <c r="K12" i="2"/>
  <c r="L12" i="2"/>
  <c r="M12" i="2"/>
  <c r="H13" i="2"/>
  <c r="I13" i="2"/>
  <c r="J13" i="2"/>
  <c r="K13" i="2"/>
  <c r="L13" i="2"/>
  <c r="M13" i="2"/>
  <c r="H14" i="2"/>
  <c r="I14" i="2"/>
  <c r="J14" i="2"/>
  <c r="K14" i="2"/>
  <c r="L14" i="2"/>
  <c r="M14" i="2"/>
  <c r="H15" i="2"/>
  <c r="I15" i="2"/>
  <c r="J15" i="2"/>
  <c r="K15" i="2"/>
  <c r="L15" i="2"/>
  <c r="M15" i="2"/>
  <c r="H16" i="2"/>
  <c r="I16" i="2"/>
  <c r="J16" i="2"/>
  <c r="K16" i="2"/>
  <c r="L16" i="2"/>
  <c r="M16" i="2"/>
  <c r="H17" i="2"/>
  <c r="I17" i="2"/>
  <c r="J17" i="2"/>
  <c r="K17" i="2"/>
  <c r="L17" i="2"/>
  <c r="M17" i="2"/>
  <c r="H18" i="2"/>
  <c r="I18" i="2"/>
  <c r="J18" i="2"/>
  <c r="K18" i="2"/>
  <c r="L18" i="2"/>
  <c r="M18" i="2"/>
  <c r="H19" i="2"/>
  <c r="I19" i="2"/>
  <c r="J19" i="2"/>
  <c r="K19" i="2"/>
  <c r="L19" i="2"/>
  <c r="M19" i="2"/>
  <c r="H20" i="2"/>
  <c r="J20" i="2"/>
  <c r="L20" i="2"/>
  <c r="H22" i="2"/>
  <c r="I22" i="2"/>
  <c r="J22" i="2"/>
  <c r="K22" i="2"/>
  <c r="L22" i="2"/>
  <c r="M22" i="2"/>
  <c r="H23" i="2"/>
  <c r="I23" i="2"/>
  <c r="J23" i="2"/>
  <c r="K23" i="2"/>
  <c r="L23" i="2"/>
  <c r="M23" i="2"/>
  <c r="H24" i="2"/>
  <c r="I24" i="2"/>
  <c r="J24" i="2"/>
  <c r="K24" i="2"/>
  <c r="L24" i="2"/>
  <c r="M24" i="2"/>
  <c r="H25" i="2"/>
  <c r="I25" i="2"/>
  <c r="J25" i="2"/>
  <c r="K25" i="2"/>
  <c r="L25" i="2"/>
  <c r="M25" i="2"/>
  <c r="H26" i="2"/>
  <c r="I26" i="2"/>
  <c r="J26" i="2"/>
  <c r="K26" i="2"/>
  <c r="L26" i="2"/>
  <c r="M26" i="2"/>
  <c r="H27" i="2"/>
  <c r="I27" i="2"/>
  <c r="J27" i="2"/>
  <c r="K27" i="2"/>
  <c r="L27" i="2"/>
  <c r="M27" i="2"/>
  <c r="H28" i="2"/>
  <c r="I28" i="2"/>
  <c r="J28" i="2"/>
  <c r="K28" i="2"/>
  <c r="L28" i="2"/>
  <c r="M28" i="2"/>
  <c r="H29" i="2"/>
  <c r="I29" i="2"/>
  <c r="J29" i="2"/>
  <c r="K29" i="2"/>
  <c r="L29" i="2"/>
  <c r="M29" i="2"/>
  <c r="H30" i="2"/>
  <c r="I30" i="2"/>
  <c r="J30" i="2"/>
  <c r="K30" i="2"/>
  <c r="L30" i="2"/>
  <c r="M30" i="2"/>
  <c r="H31" i="2"/>
  <c r="I31" i="2"/>
  <c r="J31" i="2"/>
  <c r="K31" i="2"/>
  <c r="L31" i="2"/>
  <c r="M31" i="2"/>
  <c r="H32" i="2"/>
  <c r="I32" i="2"/>
  <c r="J32" i="2"/>
  <c r="K32" i="2"/>
  <c r="L32" i="2"/>
  <c r="M32" i="2"/>
  <c r="H33" i="2"/>
  <c r="I33" i="2"/>
  <c r="J33" i="2"/>
  <c r="K33" i="2"/>
  <c r="L33" i="2"/>
  <c r="M33" i="2"/>
  <c r="H34" i="2"/>
  <c r="I34" i="2"/>
  <c r="J34" i="2"/>
  <c r="K34" i="2"/>
  <c r="L34" i="2"/>
  <c r="M34" i="2"/>
  <c r="H35" i="2"/>
  <c r="I35" i="2"/>
  <c r="J35" i="2"/>
  <c r="K35" i="2"/>
  <c r="L35" i="2"/>
  <c r="M35" i="2"/>
  <c r="H36" i="2"/>
  <c r="I36" i="2"/>
  <c r="J36" i="2"/>
  <c r="K36" i="2"/>
  <c r="L36" i="2"/>
  <c r="M36" i="2"/>
  <c r="H37" i="2"/>
  <c r="I37" i="2"/>
  <c r="J37" i="2"/>
  <c r="K37" i="2"/>
  <c r="L37" i="2"/>
  <c r="M37" i="2"/>
  <c r="H38" i="2"/>
  <c r="I38" i="2"/>
  <c r="J38" i="2"/>
  <c r="K38" i="2"/>
  <c r="L38" i="2"/>
  <c r="M38" i="2"/>
  <c r="H39" i="2"/>
  <c r="I39" i="2"/>
  <c r="J39" i="2"/>
  <c r="K39" i="2"/>
  <c r="L39" i="2"/>
  <c r="M39" i="2"/>
  <c r="H40" i="2"/>
  <c r="I40" i="2"/>
  <c r="J40" i="2"/>
  <c r="K40" i="2"/>
  <c r="L40" i="2"/>
  <c r="M40" i="2"/>
  <c r="M11" i="2"/>
  <c r="L11" i="2"/>
  <c r="K11" i="2"/>
  <c r="J11" i="2"/>
  <c r="I11" i="2"/>
  <c r="H11" i="2"/>
</calcChain>
</file>

<file path=xl/sharedStrings.xml><?xml version="1.0" encoding="utf-8"?>
<sst xmlns="http://schemas.openxmlformats.org/spreadsheetml/2006/main" count="74" uniqueCount="33">
  <si>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</si>
  <si>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</si>
  <si>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</si>
  <si>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</si>
  <si>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</si>
  <si>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</si>
  <si>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</si>
  <si>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</si>
  <si>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</si>
  <si>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</si>
  <si>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</si>
  <si>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</si>
  <si>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</si>
  <si>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</si>
  <si>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</si>
  <si>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</si>
  <si>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</si>
  <si>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r>
      <t xml:space="preserve">Preţul mediu ponderat al tranzacțiilor cu gaze pe piețele centralizate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</si>
  <si>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>Dezechilibru zilnic UR  (NC)</t>
  </si>
  <si>
    <r>
      <t xml:space="preserve">Preţul mediu ponderat al tranzacțiilor cu gaze din productia interna pentru  PET    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</si>
  <si>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r>
      <t xml:space="preserve">Preţul mediu ponderat al tranzacțiilor cu gaze din productia interna pentru  CC          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</si>
  <si>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 xml:space="preserve">Trade weighted average price CC        (PMP)                     (lei/MWh) </t>
  </si>
  <si>
    <t xml:space="preserve">Trade weighted average price PET      (PMP)                     (lei/MWh) 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</si>
  <si>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</si>
  <si>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</si>
  <si>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</si>
  <si>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</si>
  <si>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</si>
  <si>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t>luna Octombrie 2019</t>
  </si>
  <si>
    <t>October 2019</t>
  </si>
  <si>
    <t>OTS a cumpărat gaze de echilibrare       OTS bought balancing gases</t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</si>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</sst>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 applyAlignment="1">
      <alignment vertical="top"/>
    </xf>
    <xf numFmtId="4" fontId="4" fillId="0" borderId="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Fill="1" applyAlignment="1">
      <alignment vertical="top"/>
    </xf>
    <xf numFmtId="4" fontId="4" fillId="0" borderId="1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14" fontId="8" fillId="0" borderId="23" xfId="0" applyNumberFormat="1" applyFont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4" fontId="4" fillId="2" borderId="1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4" fontId="4" fillId="2" borderId="19" xfId="0" applyNumberFormat="1" applyFont="1" applyFill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center" vertical="center"/>
    </xf>
    <xf numFmtId="4" fontId="4" fillId="2" borderId="25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top"/>
    </xf>
    <xf numFmtId="0" fontId="3" fillId="3" borderId="3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left" vertical="center" wrapText="1"/>
    </xf>
    <xf numFmtId="2" fontId="3" fillId="3" borderId="30" xfId="0" applyNumberFormat="1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4"/>
  <sheetViews>
    <sheetView tabSelected="1" workbookViewId="0">
      <pane ySplit="7" topLeftCell="A32" activePane="bottomLeft" state="frozen"/>
      <selection pane="bottomLeft" activeCell="C47" sqref="C47"/>
    </sheetView>
  </sheetViews>
  <sheetFormatPr defaultColWidth="9.140625" defaultRowHeight="12.75" x14ac:dyDescent="0.2"/>
  <cols>
    <col min="1" max="1" width="11" customWidth="1"/>
    <col min="2" max="2" width="36.28515625" style="8" customWidth="1"/>
    <col min="3" max="5" width="17.7109375" customWidth="1"/>
    <col min="6" max="6" width="14.7109375" customWidth="1"/>
    <col min="7" max="7" width="15" bestFit="1" customWidth="1"/>
    <col min="8" max="8" width="14.85546875" bestFit="1" customWidth="1"/>
    <col min="9" max="9" width="15.28515625" customWidth="1"/>
    <col min="10" max="13" width="14.7109375" style="6" customWidth="1"/>
    <col min="15" max="15" width="10.42578125" customWidth="1"/>
  </cols>
  <sheetData>
    <row r="1" spans="1:18" ht="15.75" x14ac:dyDescent="0.2">
      <c r="A1" s="64" t="s">
        <v>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8" ht="15.75" x14ac:dyDescent="0.2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8" ht="15.75" x14ac:dyDescent="0.2">
      <c r="A3" s="64" t="s">
        <v>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8" ht="16.5" thickBot="1" x14ac:dyDescent="0.25">
      <c r="A4" s="65" t="s">
        <v>29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8" ht="13.9" customHeight="1" thickBot="1" x14ac:dyDescent="0.25">
      <c r="A5" s="51" t="s">
        <v>0</v>
      </c>
      <c r="B5" s="53" t="s">
        <v>14</v>
      </c>
      <c r="C5" s="55" t="s">
        <v>17</v>
      </c>
      <c r="D5" s="47" t="s">
        <v>20</v>
      </c>
      <c r="E5" s="47" t="s">
        <v>19</v>
      </c>
      <c r="F5" s="55" t="s">
        <v>16</v>
      </c>
      <c r="G5" s="55" t="s">
        <v>15</v>
      </c>
      <c r="H5" s="57" t="s">
        <v>18</v>
      </c>
      <c r="I5" s="58"/>
      <c r="J5" s="49" t="s">
        <v>23</v>
      </c>
      <c r="K5" s="50"/>
      <c r="L5" s="49" t="s">
        <v>24</v>
      </c>
      <c r="M5" s="50"/>
    </row>
    <row r="6" spans="1:18" ht="52.5" customHeight="1" thickBot="1" x14ac:dyDescent="0.25">
      <c r="A6" s="52"/>
      <c r="B6" s="54"/>
      <c r="C6" s="56"/>
      <c r="D6" s="48"/>
      <c r="E6" s="48"/>
      <c r="F6" s="56"/>
      <c r="G6" s="56"/>
      <c r="H6" s="2" t="s">
        <v>9</v>
      </c>
      <c r="I6" s="3" t="s">
        <v>10</v>
      </c>
      <c r="J6" s="31" t="s">
        <v>9</v>
      </c>
      <c r="K6" s="32" t="s">
        <v>10</v>
      </c>
      <c r="L6" s="31" t="s">
        <v>9</v>
      </c>
      <c r="M6" s="32" t="s">
        <v>10</v>
      </c>
    </row>
    <row r="7" spans="1:18" ht="30" customHeight="1" thickBot="1" x14ac:dyDescent="0.25">
      <c r="A7" s="66"/>
      <c r="B7" s="67"/>
      <c r="C7" s="68"/>
      <c r="D7" s="69"/>
      <c r="E7" s="69"/>
      <c r="F7" s="68"/>
      <c r="G7" s="68"/>
      <c r="H7" s="4" t="s">
        <v>1</v>
      </c>
      <c r="I7" s="5" t="s">
        <v>2</v>
      </c>
      <c r="J7" s="33" t="s">
        <v>1</v>
      </c>
      <c r="K7" s="34" t="s">
        <v>2</v>
      </c>
      <c r="L7" s="33" t="s">
        <v>1</v>
      </c>
      <c r="M7" s="34" t="s">
        <v>2</v>
      </c>
    </row>
    <row r="8" spans="1:18" ht="13.5" customHeight="1" thickBot="1" x14ac:dyDescent="0.25">
      <c r="A8" s="51" t="s">
        <v>3</v>
      </c>
      <c r="B8" s="53" t="s">
        <v>13</v>
      </c>
      <c r="C8" s="55" t="s">
        <v>4</v>
      </c>
      <c r="D8" s="47" t="s">
        <v>21</v>
      </c>
      <c r="E8" s="47" t="s">
        <v>22</v>
      </c>
      <c r="F8" s="51"/>
      <c r="G8" s="51"/>
      <c r="H8" s="57" t="s">
        <v>26</v>
      </c>
      <c r="I8" s="58"/>
      <c r="J8" s="49" t="s">
        <v>25</v>
      </c>
      <c r="K8" s="50"/>
      <c r="L8" s="49" t="s">
        <v>27</v>
      </c>
      <c r="M8" s="50"/>
    </row>
    <row r="9" spans="1:18" ht="45" customHeight="1" thickBot="1" x14ac:dyDescent="0.25">
      <c r="A9" s="52"/>
      <c r="B9" s="54"/>
      <c r="C9" s="56"/>
      <c r="D9" s="48"/>
      <c r="E9" s="48"/>
      <c r="F9" s="52"/>
      <c r="G9" s="52"/>
      <c r="H9" s="2" t="s">
        <v>11</v>
      </c>
      <c r="I9" s="3" t="s">
        <v>12</v>
      </c>
      <c r="J9" s="31" t="s">
        <v>11</v>
      </c>
      <c r="K9" s="32" t="s">
        <v>12</v>
      </c>
      <c r="L9" s="31" t="s">
        <v>11</v>
      </c>
      <c r="M9" s="32" t="s">
        <v>12</v>
      </c>
    </row>
    <row r="10" spans="1:18" ht="16.5" customHeight="1" thickBot="1" x14ac:dyDescent="0.25">
      <c r="A10" s="52"/>
      <c r="B10" s="54"/>
      <c r="C10" s="56"/>
      <c r="D10" s="48"/>
      <c r="E10" s="48"/>
      <c r="F10" s="52"/>
      <c r="G10" s="52"/>
      <c r="H10" s="25" t="s">
        <v>5</v>
      </c>
      <c r="I10" s="26" t="s">
        <v>6</v>
      </c>
      <c r="J10" s="33" t="s">
        <v>5</v>
      </c>
      <c r="K10" s="34" t="s">
        <v>6</v>
      </c>
      <c r="L10" s="35" t="s">
        <v>5</v>
      </c>
      <c r="M10" s="36" t="s">
        <v>6</v>
      </c>
    </row>
    <row r="11" spans="1:18" ht="17.100000000000001" customHeight="1" x14ac:dyDescent="0.2">
      <c r="A11" s="12">
        <v>43739</v>
      </c>
      <c r="B11" s="17"/>
      <c r="C11" s="7">
        <v>95.72</v>
      </c>
      <c r="D11" s="18">
        <v>95.72</v>
      </c>
      <c r="E11" s="18">
        <v>95.72</v>
      </c>
      <c r="F11" s="7"/>
      <c r="G11" s="22"/>
      <c r="H11" s="10">
        <f t="shared" ref="H11" si="0">C11-C11*0.1</f>
        <v>86.147999999999996</v>
      </c>
      <c r="I11" s="11">
        <f t="shared" ref="I11" si="1">C11+C11*0.1</f>
        <v>105.292</v>
      </c>
      <c r="J11" s="37">
        <f t="shared" ref="J11" si="2">D11*0.9</f>
        <v>86.147999999999996</v>
      </c>
      <c r="K11" s="22">
        <f t="shared" ref="K11" si="3">D11*1.1</f>
        <v>105.292</v>
      </c>
      <c r="L11" s="37">
        <f t="shared" ref="L11" si="4">E11*0.9</f>
        <v>86.147999999999996</v>
      </c>
      <c r="M11" s="38">
        <f t="shared" ref="M11" si="5">E11*1.1</f>
        <v>105.292</v>
      </c>
      <c r="O11" s="45"/>
      <c r="P11" s="45"/>
      <c r="Q11" s="45"/>
      <c r="R11" s="45"/>
    </row>
    <row r="12" spans="1:18" ht="17.100000000000001" customHeight="1" x14ac:dyDescent="0.2">
      <c r="A12" s="13">
        <v>43740</v>
      </c>
      <c r="B12" s="19"/>
      <c r="C12" s="1">
        <v>92.78</v>
      </c>
      <c r="D12" s="15">
        <v>92.78</v>
      </c>
      <c r="E12" s="15">
        <v>92.78</v>
      </c>
      <c r="F12" s="1"/>
      <c r="G12" s="23"/>
      <c r="H12" s="27">
        <f t="shared" ref="H12:H40" si="6">C12-C12*0.1</f>
        <v>83.501999999999995</v>
      </c>
      <c r="I12" s="28">
        <f t="shared" ref="I12:I40" si="7">C12+C12*0.1</f>
        <v>102.05800000000001</v>
      </c>
      <c r="J12" s="39">
        <f t="shared" ref="J12:J40" si="8">D12*0.9</f>
        <v>83.50200000000001</v>
      </c>
      <c r="K12" s="40">
        <f t="shared" ref="K12:K40" si="9">D12*1.1</f>
        <v>102.05800000000001</v>
      </c>
      <c r="L12" s="39">
        <f t="shared" ref="L12:L40" si="10">E12*0.9</f>
        <v>83.50200000000001</v>
      </c>
      <c r="M12" s="41">
        <f t="shared" ref="M12:M40" si="11">E12*1.1</f>
        <v>102.05800000000001</v>
      </c>
      <c r="O12" s="45"/>
      <c r="P12" s="45"/>
      <c r="Q12" s="45"/>
      <c r="R12" s="45"/>
    </row>
    <row r="13" spans="1:18" ht="36" customHeight="1" x14ac:dyDescent="0.2">
      <c r="A13" s="13">
        <v>43741</v>
      </c>
      <c r="B13" s="19" t="s">
        <v>30</v>
      </c>
      <c r="C13" s="1">
        <v>91.31</v>
      </c>
      <c r="D13" s="15">
        <v>91.31</v>
      </c>
      <c r="E13" s="15">
        <v>91.31</v>
      </c>
      <c r="F13" s="1"/>
      <c r="G13" s="23">
        <v>95</v>
      </c>
      <c r="H13" s="27">
        <f t="shared" si="6"/>
        <v>82.179000000000002</v>
      </c>
      <c r="I13" s="28">
        <f t="shared" si="7"/>
        <v>100.441</v>
      </c>
      <c r="J13" s="39">
        <f t="shared" si="8"/>
        <v>82.179000000000002</v>
      </c>
      <c r="K13" s="40">
        <f t="shared" si="9"/>
        <v>100.44100000000002</v>
      </c>
      <c r="L13" s="39">
        <f t="shared" si="10"/>
        <v>82.179000000000002</v>
      </c>
      <c r="M13" s="41">
        <f t="shared" si="11"/>
        <v>100.44100000000002</v>
      </c>
      <c r="O13" s="45"/>
      <c r="P13" s="45"/>
      <c r="Q13" s="45"/>
      <c r="R13" s="45"/>
    </row>
    <row r="14" spans="1:18" ht="27" customHeight="1" x14ac:dyDescent="0.2">
      <c r="A14" s="13">
        <v>43742</v>
      </c>
      <c r="B14" s="19" t="s">
        <v>30</v>
      </c>
      <c r="C14" s="1">
        <v>88.05</v>
      </c>
      <c r="D14" s="1">
        <v>88.05</v>
      </c>
      <c r="E14" s="1">
        <v>88.05</v>
      </c>
      <c r="F14" s="1"/>
      <c r="G14" s="23">
        <v>90</v>
      </c>
      <c r="H14" s="27">
        <f t="shared" si="6"/>
        <v>79.245000000000005</v>
      </c>
      <c r="I14" s="28">
        <f t="shared" si="7"/>
        <v>96.85499999999999</v>
      </c>
      <c r="J14" s="39">
        <f t="shared" si="8"/>
        <v>79.245000000000005</v>
      </c>
      <c r="K14" s="40">
        <f t="shared" si="9"/>
        <v>96.855000000000004</v>
      </c>
      <c r="L14" s="39">
        <f t="shared" si="10"/>
        <v>79.245000000000005</v>
      </c>
      <c r="M14" s="41">
        <f t="shared" si="11"/>
        <v>96.855000000000004</v>
      </c>
      <c r="O14" s="45"/>
      <c r="P14" s="45"/>
      <c r="Q14" s="45"/>
      <c r="R14" s="45"/>
    </row>
    <row r="15" spans="1:18" ht="25.5" x14ac:dyDescent="0.2">
      <c r="A15" s="13">
        <v>43743</v>
      </c>
      <c r="B15" s="19" t="s">
        <v>30</v>
      </c>
      <c r="C15" s="1">
        <v>89.31</v>
      </c>
      <c r="D15" s="15">
        <v>89.31</v>
      </c>
      <c r="E15" s="15">
        <v>89.31</v>
      </c>
      <c r="F15" s="1"/>
      <c r="G15" s="23">
        <v>90</v>
      </c>
      <c r="H15" s="27">
        <f t="shared" si="6"/>
        <v>80.379000000000005</v>
      </c>
      <c r="I15" s="28">
        <f t="shared" si="7"/>
        <v>98.241</v>
      </c>
      <c r="J15" s="39">
        <f t="shared" si="8"/>
        <v>80.379000000000005</v>
      </c>
      <c r="K15" s="40">
        <f t="shared" si="9"/>
        <v>98.241000000000014</v>
      </c>
      <c r="L15" s="39">
        <f t="shared" si="10"/>
        <v>80.379000000000005</v>
      </c>
      <c r="M15" s="41">
        <f t="shared" si="11"/>
        <v>98.241000000000014</v>
      </c>
      <c r="O15" s="45"/>
      <c r="P15" s="45"/>
      <c r="Q15" s="45"/>
      <c r="R15" s="45"/>
    </row>
    <row r="16" spans="1:18" ht="25.5" x14ac:dyDescent="0.2">
      <c r="A16" s="13">
        <v>43744</v>
      </c>
      <c r="B16" s="19" t="s">
        <v>30</v>
      </c>
      <c r="C16" s="1">
        <v>95.53</v>
      </c>
      <c r="D16" s="15">
        <v>95.53</v>
      </c>
      <c r="E16" s="15">
        <v>95.53</v>
      </c>
      <c r="F16" s="1"/>
      <c r="G16" s="23">
        <v>98.2</v>
      </c>
      <c r="H16" s="27">
        <f t="shared" si="6"/>
        <v>85.977000000000004</v>
      </c>
      <c r="I16" s="28">
        <f t="shared" si="7"/>
        <v>105.083</v>
      </c>
      <c r="J16" s="39">
        <f t="shared" si="8"/>
        <v>85.977000000000004</v>
      </c>
      <c r="K16" s="40">
        <f t="shared" si="9"/>
        <v>105.08300000000001</v>
      </c>
      <c r="L16" s="39">
        <f t="shared" si="10"/>
        <v>85.977000000000004</v>
      </c>
      <c r="M16" s="41">
        <f t="shared" si="11"/>
        <v>105.08300000000001</v>
      </c>
      <c r="O16" s="45"/>
      <c r="P16" s="45"/>
      <c r="Q16" s="45"/>
      <c r="R16" s="45"/>
    </row>
    <row r="17" spans="1:18" ht="25.5" x14ac:dyDescent="0.2">
      <c r="A17" s="13">
        <v>43745</v>
      </c>
      <c r="B17" s="19" t="s">
        <v>30</v>
      </c>
      <c r="C17" s="1">
        <v>107.52</v>
      </c>
      <c r="D17" s="15">
        <v>107.52</v>
      </c>
      <c r="E17" s="15">
        <v>107.52</v>
      </c>
      <c r="F17" s="1"/>
      <c r="G17" s="23">
        <v>113.5</v>
      </c>
      <c r="H17" s="27">
        <f t="shared" si="6"/>
        <v>96.768000000000001</v>
      </c>
      <c r="I17" s="28">
        <f t="shared" si="7"/>
        <v>118.27199999999999</v>
      </c>
      <c r="J17" s="39">
        <f t="shared" si="8"/>
        <v>96.768000000000001</v>
      </c>
      <c r="K17" s="40">
        <f t="shared" si="9"/>
        <v>118.27200000000001</v>
      </c>
      <c r="L17" s="39">
        <f t="shared" si="10"/>
        <v>96.768000000000001</v>
      </c>
      <c r="M17" s="41">
        <f t="shared" si="11"/>
        <v>118.27200000000001</v>
      </c>
      <c r="O17" s="45"/>
      <c r="P17" s="45"/>
      <c r="Q17" s="45"/>
      <c r="R17" s="45"/>
    </row>
    <row r="18" spans="1:18" ht="25.5" x14ac:dyDescent="0.2">
      <c r="A18" s="13">
        <v>43746</v>
      </c>
      <c r="B18" s="19" t="s">
        <v>30</v>
      </c>
      <c r="C18" s="1">
        <v>110.02</v>
      </c>
      <c r="D18" s="15">
        <v>110.02</v>
      </c>
      <c r="E18" s="15">
        <v>110.02</v>
      </c>
      <c r="F18" s="1"/>
      <c r="G18" s="23">
        <v>117.5</v>
      </c>
      <c r="H18" s="27">
        <f t="shared" si="6"/>
        <v>99.018000000000001</v>
      </c>
      <c r="I18" s="28">
        <f t="shared" si="7"/>
        <v>121.02199999999999</v>
      </c>
      <c r="J18" s="39">
        <f t="shared" si="8"/>
        <v>99.018000000000001</v>
      </c>
      <c r="K18" s="40">
        <f t="shared" si="9"/>
        <v>121.02200000000001</v>
      </c>
      <c r="L18" s="39">
        <f t="shared" si="10"/>
        <v>99.018000000000001</v>
      </c>
      <c r="M18" s="41">
        <f t="shared" si="11"/>
        <v>121.02200000000001</v>
      </c>
      <c r="O18" s="45"/>
      <c r="P18" s="45"/>
      <c r="Q18" s="45"/>
      <c r="R18" s="45"/>
    </row>
    <row r="19" spans="1:18" ht="25.5" x14ac:dyDescent="0.2">
      <c r="A19" s="13">
        <v>43747</v>
      </c>
      <c r="B19" s="19" t="s">
        <v>30</v>
      </c>
      <c r="C19" s="1">
        <v>104.16</v>
      </c>
      <c r="D19" s="1">
        <v>104.16</v>
      </c>
      <c r="E19" s="1">
        <v>104.16</v>
      </c>
      <c r="F19" s="1"/>
      <c r="G19" s="23">
        <v>107</v>
      </c>
      <c r="H19" s="27">
        <f t="shared" si="6"/>
        <v>93.744</v>
      </c>
      <c r="I19" s="28">
        <f t="shared" si="7"/>
        <v>114.57599999999999</v>
      </c>
      <c r="J19" s="39">
        <f t="shared" si="8"/>
        <v>93.744</v>
      </c>
      <c r="K19" s="40">
        <f t="shared" si="9"/>
        <v>114.57600000000001</v>
      </c>
      <c r="L19" s="39">
        <f t="shared" si="10"/>
        <v>93.744</v>
      </c>
      <c r="M19" s="41">
        <f t="shared" si="11"/>
        <v>114.57600000000001</v>
      </c>
      <c r="O19" s="45"/>
      <c r="P19" s="45"/>
      <c r="Q19" s="45"/>
      <c r="R19" s="45"/>
    </row>
    <row r="20" spans="1:18" ht="25.5" x14ac:dyDescent="0.2">
      <c r="A20" s="13">
        <v>43748</v>
      </c>
      <c r="B20" s="19" t="s">
        <v>30</v>
      </c>
      <c r="C20" s="1">
        <v>91.55</v>
      </c>
      <c r="D20" s="15">
        <v>91.55</v>
      </c>
      <c r="E20" s="15">
        <v>91.55</v>
      </c>
      <c r="F20" s="1"/>
      <c r="G20" s="23">
        <v>102</v>
      </c>
      <c r="H20" s="27">
        <f t="shared" si="6"/>
        <v>82.394999999999996</v>
      </c>
      <c r="I20" s="41">
        <v>102</v>
      </c>
      <c r="J20" s="39">
        <f t="shared" si="8"/>
        <v>82.394999999999996</v>
      </c>
      <c r="K20" s="40">
        <v>102</v>
      </c>
      <c r="L20" s="39">
        <f t="shared" si="10"/>
        <v>82.394999999999996</v>
      </c>
      <c r="M20" s="41">
        <v>102</v>
      </c>
      <c r="O20" s="45"/>
      <c r="P20" s="45"/>
      <c r="Q20" s="45"/>
      <c r="R20" s="45"/>
    </row>
    <row r="21" spans="1:18" ht="25.5" x14ac:dyDescent="0.2">
      <c r="A21" s="13">
        <v>43749</v>
      </c>
      <c r="B21" s="19" t="s">
        <v>30</v>
      </c>
      <c r="C21" s="1">
        <v>86.81</v>
      </c>
      <c r="D21" s="15">
        <v>86.81</v>
      </c>
      <c r="E21" s="15">
        <v>86.81</v>
      </c>
      <c r="F21" s="1"/>
      <c r="G21" s="23">
        <v>89</v>
      </c>
      <c r="H21" s="27">
        <f t="shared" si="6"/>
        <v>78.129000000000005</v>
      </c>
      <c r="I21" s="28">
        <f t="shared" si="7"/>
        <v>95.491</v>
      </c>
      <c r="J21" s="39">
        <f t="shared" si="8"/>
        <v>78.129000000000005</v>
      </c>
      <c r="K21" s="40">
        <f t="shared" si="9"/>
        <v>95.491000000000014</v>
      </c>
      <c r="L21" s="39">
        <f t="shared" si="10"/>
        <v>78.129000000000005</v>
      </c>
      <c r="M21" s="41">
        <f t="shared" si="11"/>
        <v>95.491000000000014</v>
      </c>
      <c r="O21" s="45"/>
      <c r="P21" s="45"/>
      <c r="Q21" s="45"/>
      <c r="R21" s="45"/>
    </row>
    <row r="22" spans="1:18" ht="17.100000000000001" customHeight="1" x14ac:dyDescent="0.2">
      <c r="A22" s="13">
        <v>43750</v>
      </c>
      <c r="B22" s="19"/>
      <c r="C22" s="1">
        <v>83.5</v>
      </c>
      <c r="D22" s="1">
        <v>83.5</v>
      </c>
      <c r="E22" s="1">
        <v>83.5</v>
      </c>
      <c r="F22" s="1"/>
      <c r="G22" s="23"/>
      <c r="H22" s="27">
        <f t="shared" si="6"/>
        <v>75.150000000000006</v>
      </c>
      <c r="I22" s="28">
        <f t="shared" si="7"/>
        <v>91.85</v>
      </c>
      <c r="J22" s="39">
        <f t="shared" si="8"/>
        <v>75.150000000000006</v>
      </c>
      <c r="K22" s="40">
        <f t="shared" si="9"/>
        <v>91.850000000000009</v>
      </c>
      <c r="L22" s="39">
        <f t="shared" si="10"/>
        <v>75.150000000000006</v>
      </c>
      <c r="M22" s="41">
        <f t="shared" si="11"/>
        <v>91.850000000000009</v>
      </c>
      <c r="O22" s="45"/>
      <c r="P22" s="45"/>
      <c r="Q22" s="45"/>
      <c r="R22" s="45"/>
    </row>
    <row r="23" spans="1:18" ht="17.100000000000001" customHeight="1" x14ac:dyDescent="0.2">
      <c r="A23" s="13">
        <v>43751</v>
      </c>
      <c r="B23" s="19"/>
      <c r="C23" s="1">
        <v>69.09</v>
      </c>
      <c r="D23" s="1">
        <v>69.09</v>
      </c>
      <c r="E23" s="1">
        <v>69.09</v>
      </c>
      <c r="F23" s="1"/>
      <c r="G23" s="23"/>
      <c r="H23" s="27">
        <f t="shared" si="6"/>
        <v>62.181000000000004</v>
      </c>
      <c r="I23" s="28">
        <f t="shared" si="7"/>
        <v>75.999000000000009</v>
      </c>
      <c r="J23" s="39">
        <f t="shared" si="8"/>
        <v>62.181000000000004</v>
      </c>
      <c r="K23" s="40">
        <f t="shared" si="9"/>
        <v>75.999000000000009</v>
      </c>
      <c r="L23" s="39">
        <f t="shared" si="10"/>
        <v>62.181000000000004</v>
      </c>
      <c r="M23" s="41">
        <f t="shared" si="11"/>
        <v>75.999000000000009</v>
      </c>
      <c r="O23" s="45"/>
      <c r="P23" s="45"/>
      <c r="Q23" s="45"/>
      <c r="R23" s="45"/>
    </row>
    <row r="24" spans="1:18" x14ac:dyDescent="0.2">
      <c r="A24" s="13">
        <v>43752</v>
      </c>
      <c r="B24" s="19"/>
      <c r="C24" s="1">
        <v>81.489999999999995</v>
      </c>
      <c r="D24" s="1">
        <v>81.489999999999995</v>
      </c>
      <c r="E24" s="1">
        <v>81.489999999999995</v>
      </c>
      <c r="F24" s="1"/>
      <c r="G24" s="23"/>
      <c r="H24" s="27">
        <f t="shared" si="6"/>
        <v>73.340999999999994</v>
      </c>
      <c r="I24" s="28">
        <f t="shared" si="7"/>
        <v>89.638999999999996</v>
      </c>
      <c r="J24" s="39">
        <f t="shared" si="8"/>
        <v>73.340999999999994</v>
      </c>
      <c r="K24" s="40">
        <f t="shared" si="9"/>
        <v>89.638999999999996</v>
      </c>
      <c r="L24" s="39">
        <f t="shared" si="10"/>
        <v>73.340999999999994</v>
      </c>
      <c r="M24" s="41">
        <f t="shared" si="11"/>
        <v>89.638999999999996</v>
      </c>
      <c r="O24" s="45"/>
      <c r="P24" s="45"/>
      <c r="Q24" s="45"/>
      <c r="R24" s="45"/>
    </row>
    <row r="25" spans="1:18" ht="25.5" x14ac:dyDescent="0.2">
      <c r="A25" s="13">
        <v>43753</v>
      </c>
      <c r="B25" s="19" t="s">
        <v>30</v>
      </c>
      <c r="C25" s="1">
        <v>87.24</v>
      </c>
      <c r="D25" s="15">
        <v>87.24</v>
      </c>
      <c r="E25" s="15">
        <v>87.24</v>
      </c>
      <c r="F25" s="1"/>
      <c r="G25" s="23">
        <v>89</v>
      </c>
      <c r="H25" s="27">
        <f t="shared" si="6"/>
        <v>78.515999999999991</v>
      </c>
      <c r="I25" s="28">
        <f t="shared" si="7"/>
        <v>95.963999999999999</v>
      </c>
      <c r="J25" s="39">
        <f t="shared" si="8"/>
        <v>78.515999999999991</v>
      </c>
      <c r="K25" s="40">
        <f t="shared" si="9"/>
        <v>95.963999999999999</v>
      </c>
      <c r="L25" s="39">
        <f t="shared" si="10"/>
        <v>78.515999999999991</v>
      </c>
      <c r="M25" s="41">
        <f t="shared" si="11"/>
        <v>95.963999999999999</v>
      </c>
      <c r="O25" s="45"/>
      <c r="P25" s="45"/>
      <c r="Q25" s="45"/>
      <c r="R25" s="45"/>
    </row>
    <row r="26" spans="1:18" ht="25.5" x14ac:dyDescent="0.2">
      <c r="A26" s="13">
        <v>43754</v>
      </c>
      <c r="B26" s="19" t="s">
        <v>30</v>
      </c>
      <c r="C26" s="1">
        <v>85.45</v>
      </c>
      <c r="D26" s="1">
        <v>85.45</v>
      </c>
      <c r="E26" s="1">
        <v>85.45</v>
      </c>
      <c r="F26" s="1"/>
      <c r="G26" s="23">
        <v>88</v>
      </c>
      <c r="H26" s="27">
        <f t="shared" si="6"/>
        <v>76.905000000000001</v>
      </c>
      <c r="I26" s="28">
        <f t="shared" si="7"/>
        <v>93.995000000000005</v>
      </c>
      <c r="J26" s="39">
        <f t="shared" si="8"/>
        <v>76.905000000000001</v>
      </c>
      <c r="K26" s="40">
        <f t="shared" si="9"/>
        <v>93.995000000000005</v>
      </c>
      <c r="L26" s="39">
        <f t="shared" si="10"/>
        <v>76.905000000000001</v>
      </c>
      <c r="M26" s="41">
        <f t="shared" si="11"/>
        <v>93.995000000000005</v>
      </c>
      <c r="O26" s="45"/>
      <c r="P26" s="45"/>
      <c r="Q26" s="45"/>
      <c r="R26" s="45"/>
    </row>
    <row r="27" spans="1:18" ht="25.5" x14ac:dyDescent="0.2">
      <c r="A27" s="13">
        <v>43755</v>
      </c>
      <c r="B27" s="19" t="s">
        <v>30</v>
      </c>
      <c r="C27" s="1">
        <v>89.46</v>
      </c>
      <c r="D27" s="1">
        <v>89.46</v>
      </c>
      <c r="E27" s="1">
        <v>89.46</v>
      </c>
      <c r="F27" s="1"/>
      <c r="G27" s="23">
        <v>93.99</v>
      </c>
      <c r="H27" s="27">
        <f t="shared" si="6"/>
        <v>80.513999999999996</v>
      </c>
      <c r="I27" s="28">
        <f t="shared" si="7"/>
        <v>98.405999999999992</v>
      </c>
      <c r="J27" s="39">
        <f t="shared" si="8"/>
        <v>80.513999999999996</v>
      </c>
      <c r="K27" s="40">
        <f t="shared" si="9"/>
        <v>98.406000000000006</v>
      </c>
      <c r="L27" s="39">
        <f t="shared" si="10"/>
        <v>80.513999999999996</v>
      </c>
      <c r="M27" s="41">
        <f t="shared" si="11"/>
        <v>98.406000000000006</v>
      </c>
      <c r="O27" s="45"/>
      <c r="P27" s="45"/>
      <c r="Q27" s="45"/>
      <c r="R27" s="45"/>
    </row>
    <row r="28" spans="1:18" ht="25.5" x14ac:dyDescent="0.2">
      <c r="A28" s="13">
        <v>43756</v>
      </c>
      <c r="B28" s="19" t="s">
        <v>30</v>
      </c>
      <c r="C28" s="16">
        <v>83.84</v>
      </c>
      <c r="D28" s="16">
        <v>83.84</v>
      </c>
      <c r="E28" s="16">
        <v>83.84</v>
      </c>
      <c r="F28" s="1"/>
      <c r="G28" s="23">
        <v>89</v>
      </c>
      <c r="H28" s="27">
        <f t="shared" si="6"/>
        <v>75.456000000000003</v>
      </c>
      <c r="I28" s="28">
        <f t="shared" si="7"/>
        <v>92.224000000000004</v>
      </c>
      <c r="J28" s="39">
        <f t="shared" si="8"/>
        <v>75.456000000000003</v>
      </c>
      <c r="K28" s="40">
        <f t="shared" si="9"/>
        <v>92.224000000000018</v>
      </c>
      <c r="L28" s="39">
        <f t="shared" si="10"/>
        <v>75.456000000000003</v>
      </c>
      <c r="M28" s="41">
        <f t="shared" si="11"/>
        <v>92.224000000000018</v>
      </c>
      <c r="O28" s="45"/>
      <c r="P28" s="45"/>
      <c r="Q28" s="45"/>
      <c r="R28" s="45"/>
    </row>
    <row r="29" spans="1:18" ht="25.5" x14ac:dyDescent="0.2">
      <c r="A29" s="13">
        <v>43757</v>
      </c>
      <c r="B29" s="19" t="s">
        <v>30</v>
      </c>
      <c r="C29" s="1">
        <v>80.25</v>
      </c>
      <c r="D29" s="1">
        <v>80.25</v>
      </c>
      <c r="E29" s="1">
        <v>80.25</v>
      </c>
      <c r="F29" s="1"/>
      <c r="G29" s="40">
        <v>83</v>
      </c>
      <c r="H29" s="27">
        <f t="shared" si="6"/>
        <v>72.224999999999994</v>
      </c>
      <c r="I29" s="28">
        <f t="shared" si="7"/>
        <v>88.275000000000006</v>
      </c>
      <c r="J29" s="39">
        <f t="shared" si="8"/>
        <v>72.225000000000009</v>
      </c>
      <c r="K29" s="40">
        <f t="shared" si="9"/>
        <v>88.275000000000006</v>
      </c>
      <c r="L29" s="39">
        <f t="shared" si="10"/>
        <v>72.225000000000009</v>
      </c>
      <c r="M29" s="41">
        <f t="shared" si="11"/>
        <v>88.275000000000006</v>
      </c>
      <c r="O29" s="45"/>
      <c r="P29" s="45"/>
      <c r="Q29" s="45"/>
      <c r="R29" s="45"/>
    </row>
    <row r="30" spans="1:18" ht="25.5" x14ac:dyDescent="0.2">
      <c r="A30" s="13">
        <v>43758</v>
      </c>
      <c r="B30" s="19" t="s">
        <v>30</v>
      </c>
      <c r="C30" s="1">
        <v>68.12</v>
      </c>
      <c r="D30" s="15">
        <v>68.12</v>
      </c>
      <c r="E30" s="15">
        <v>68.12</v>
      </c>
      <c r="F30" s="1"/>
      <c r="G30" s="23">
        <v>68.5</v>
      </c>
      <c r="H30" s="27">
        <f t="shared" si="6"/>
        <v>61.308000000000007</v>
      </c>
      <c r="I30" s="41">
        <f t="shared" si="7"/>
        <v>74.932000000000002</v>
      </c>
      <c r="J30" s="39">
        <f t="shared" si="8"/>
        <v>61.308000000000007</v>
      </c>
      <c r="K30" s="40">
        <f t="shared" si="9"/>
        <v>74.932000000000016</v>
      </c>
      <c r="L30" s="39">
        <f t="shared" si="10"/>
        <v>61.308000000000007</v>
      </c>
      <c r="M30" s="41">
        <f t="shared" si="11"/>
        <v>74.932000000000016</v>
      </c>
      <c r="O30" s="45"/>
      <c r="P30" s="45"/>
      <c r="Q30" s="45"/>
      <c r="R30" s="45"/>
    </row>
    <row r="31" spans="1:18" ht="25.5" x14ac:dyDescent="0.2">
      <c r="A31" s="13">
        <v>43759</v>
      </c>
      <c r="B31" s="19" t="s">
        <v>30</v>
      </c>
      <c r="C31" s="1">
        <v>73.239999999999995</v>
      </c>
      <c r="D31" s="15">
        <v>73.239999999999995</v>
      </c>
      <c r="E31" s="15">
        <v>73.239999999999995</v>
      </c>
      <c r="F31" s="1"/>
      <c r="G31" s="23">
        <v>73.5</v>
      </c>
      <c r="H31" s="27">
        <f t="shared" si="6"/>
        <v>65.915999999999997</v>
      </c>
      <c r="I31" s="28">
        <f t="shared" si="7"/>
        <v>80.563999999999993</v>
      </c>
      <c r="J31" s="39">
        <f t="shared" si="8"/>
        <v>65.915999999999997</v>
      </c>
      <c r="K31" s="40">
        <f t="shared" si="9"/>
        <v>80.564000000000007</v>
      </c>
      <c r="L31" s="39">
        <f t="shared" si="10"/>
        <v>65.915999999999997</v>
      </c>
      <c r="M31" s="41">
        <f t="shared" si="11"/>
        <v>80.564000000000007</v>
      </c>
      <c r="O31" s="45"/>
      <c r="P31" s="45"/>
      <c r="Q31" s="45"/>
      <c r="R31" s="45"/>
    </row>
    <row r="32" spans="1:18" ht="25.5" x14ac:dyDescent="0.2">
      <c r="A32" s="13">
        <v>43760</v>
      </c>
      <c r="B32" s="19" t="s">
        <v>30</v>
      </c>
      <c r="C32" s="1">
        <v>76.739999999999995</v>
      </c>
      <c r="D32" s="15">
        <v>76.739999999999995</v>
      </c>
      <c r="E32" s="15">
        <v>76.739999999999995</v>
      </c>
      <c r="F32" s="1"/>
      <c r="G32" s="23">
        <v>80</v>
      </c>
      <c r="H32" s="27">
        <f t="shared" si="6"/>
        <v>69.066000000000003</v>
      </c>
      <c r="I32" s="28">
        <f t="shared" si="7"/>
        <v>84.413999999999987</v>
      </c>
      <c r="J32" s="39">
        <f t="shared" si="8"/>
        <v>69.066000000000003</v>
      </c>
      <c r="K32" s="40">
        <f t="shared" si="9"/>
        <v>84.414000000000001</v>
      </c>
      <c r="L32" s="39">
        <f t="shared" si="10"/>
        <v>69.066000000000003</v>
      </c>
      <c r="M32" s="41">
        <f t="shared" si="11"/>
        <v>84.414000000000001</v>
      </c>
      <c r="O32" s="45"/>
      <c r="P32" s="45"/>
      <c r="Q32" s="45"/>
      <c r="R32" s="45"/>
    </row>
    <row r="33" spans="1:18" ht="25.5" x14ac:dyDescent="0.2">
      <c r="A33" s="13">
        <v>43761</v>
      </c>
      <c r="B33" s="19" t="s">
        <v>30</v>
      </c>
      <c r="C33" s="1">
        <v>80.09</v>
      </c>
      <c r="D33" s="15">
        <v>80.09</v>
      </c>
      <c r="E33" s="15">
        <v>80.09</v>
      </c>
      <c r="F33" s="1"/>
      <c r="G33" s="23">
        <v>84</v>
      </c>
      <c r="H33" s="27">
        <f t="shared" si="6"/>
        <v>72.081000000000003</v>
      </c>
      <c r="I33" s="28">
        <f t="shared" si="7"/>
        <v>88.099000000000004</v>
      </c>
      <c r="J33" s="39">
        <f t="shared" si="8"/>
        <v>72.081000000000003</v>
      </c>
      <c r="K33" s="40">
        <f t="shared" si="9"/>
        <v>88.099000000000018</v>
      </c>
      <c r="L33" s="39">
        <f t="shared" si="10"/>
        <v>72.081000000000003</v>
      </c>
      <c r="M33" s="41">
        <f t="shared" si="11"/>
        <v>88.099000000000018</v>
      </c>
      <c r="O33" s="45"/>
      <c r="P33" s="45"/>
      <c r="Q33" s="45"/>
      <c r="R33" s="45"/>
    </row>
    <row r="34" spans="1:18" ht="25.5" x14ac:dyDescent="0.2">
      <c r="A34" s="13">
        <v>43762</v>
      </c>
      <c r="B34" s="19" t="s">
        <v>30</v>
      </c>
      <c r="C34" s="1">
        <v>86.77</v>
      </c>
      <c r="D34" s="15">
        <v>86.77</v>
      </c>
      <c r="E34" s="15">
        <v>86.77</v>
      </c>
      <c r="F34" s="1"/>
      <c r="G34" s="23">
        <v>88</v>
      </c>
      <c r="H34" s="27">
        <f t="shared" si="6"/>
        <v>78.092999999999989</v>
      </c>
      <c r="I34" s="28">
        <f t="shared" si="7"/>
        <v>95.447000000000003</v>
      </c>
      <c r="J34" s="39">
        <f t="shared" si="8"/>
        <v>78.093000000000004</v>
      </c>
      <c r="K34" s="40">
        <f t="shared" si="9"/>
        <v>95.447000000000003</v>
      </c>
      <c r="L34" s="39">
        <f t="shared" si="10"/>
        <v>78.093000000000004</v>
      </c>
      <c r="M34" s="41">
        <f t="shared" si="11"/>
        <v>95.447000000000003</v>
      </c>
      <c r="O34" s="45"/>
      <c r="P34" s="45"/>
      <c r="Q34" s="45"/>
      <c r="R34" s="45"/>
    </row>
    <row r="35" spans="1:18" ht="25.5" x14ac:dyDescent="0.2">
      <c r="A35" s="13">
        <v>43763</v>
      </c>
      <c r="B35" s="19" t="s">
        <v>30</v>
      </c>
      <c r="C35" s="1">
        <v>88.03</v>
      </c>
      <c r="D35" s="15">
        <v>88.03</v>
      </c>
      <c r="E35" s="15">
        <v>88.03</v>
      </c>
      <c r="F35" s="1"/>
      <c r="G35" s="23">
        <v>95</v>
      </c>
      <c r="H35" s="27">
        <f t="shared" si="6"/>
        <v>79.227000000000004</v>
      </c>
      <c r="I35" s="28">
        <f t="shared" si="7"/>
        <v>96.832999999999998</v>
      </c>
      <c r="J35" s="39">
        <f t="shared" si="8"/>
        <v>79.227000000000004</v>
      </c>
      <c r="K35" s="40">
        <f t="shared" si="9"/>
        <v>96.833000000000013</v>
      </c>
      <c r="L35" s="39">
        <f t="shared" si="10"/>
        <v>79.227000000000004</v>
      </c>
      <c r="M35" s="41">
        <f t="shared" si="11"/>
        <v>96.833000000000013</v>
      </c>
      <c r="O35" s="45"/>
      <c r="P35" s="45"/>
      <c r="Q35" s="45"/>
      <c r="R35" s="45"/>
    </row>
    <row r="36" spans="1:18" ht="25.5" x14ac:dyDescent="0.2">
      <c r="A36" s="13">
        <v>43764</v>
      </c>
      <c r="B36" s="19" t="s">
        <v>30</v>
      </c>
      <c r="C36" s="1">
        <v>88.39</v>
      </c>
      <c r="D36" s="15">
        <v>88.39</v>
      </c>
      <c r="E36" s="15">
        <v>88.39</v>
      </c>
      <c r="F36" s="1"/>
      <c r="G36" s="23">
        <v>96.5</v>
      </c>
      <c r="H36" s="27">
        <f t="shared" si="6"/>
        <v>79.551000000000002</v>
      </c>
      <c r="I36" s="28">
        <f t="shared" si="7"/>
        <v>97.228999999999999</v>
      </c>
      <c r="J36" s="39">
        <f t="shared" si="8"/>
        <v>79.551000000000002</v>
      </c>
      <c r="K36" s="40">
        <f t="shared" si="9"/>
        <v>97.229000000000013</v>
      </c>
      <c r="L36" s="39">
        <f t="shared" si="10"/>
        <v>79.551000000000002</v>
      </c>
      <c r="M36" s="41">
        <f t="shared" si="11"/>
        <v>97.229000000000013</v>
      </c>
      <c r="O36" s="45"/>
      <c r="P36" s="45"/>
      <c r="Q36" s="45"/>
      <c r="R36" s="45"/>
    </row>
    <row r="37" spans="1:18" ht="25.5" x14ac:dyDescent="0.2">
      <c r="A37" s="13">
        <v>43765</v>
      </c>
      <c r="B37" s="19" t="s">
        <v>30</v>
      </c>
      <c r="C37" s="1">
        <v>90.43</v>
      </c>
      <c r="D37" s="15">
        <v>90.43</v>
      </c>
      <c r="E37" s="15">
        <v>90.43</v>
      </c>
      <c r="F37" s="1"/>
      <c r="G37" s="23">
        <v>97</v>
      </c>
      <c r="H37" s="27">
        <f t="shared" si="6"/>
        <v>81.387</v>
      </c>
      <c r="I37" s="28">
        <f t="shared" si="7"/>
        <v>99.473000000000013</v>
      </c>
      <c r="J37" s="39">
        <f t="shared" si="8"/>
        <v>81.387000000000015</v>
      </c>
      <c r="K37" s="40">
        <f t="shared" si="9"/>
        <v>99.473000000000013</v>
      </c>
      <c r="L37" s="39">
        <f t="shared" si="10"/>
        <v>81.387000000000015</v>
      </c>
      <c r="M37" s="41">
        <f t="shared" si="11"/>
        <v>99.473000000000013</v>
      </c>
      <c r="O37" s="45"/>
      <c r="P37" s="45"/>
      <c r="Q37" s="45"/>
      <c r="R37" s="45"/>
    </row>
    <row r="38" spans="1:18" ht="25.5" x14ac:dyDescent="0.2">
      <c r="A38" s="13">
        <v>43766</v>
      </c>
      <c r="B38" s="19" t="s">
        <v>30</v>
      </c>
      <c r="C38" s="1">
        <v>99.68</v>
      </c>
      <c r="D38" s="1">
        <v>99.68</v>
      </c>
      <c r="E38" s="1">
        <v>99.68</v>
      </c>
      <c r="F38" s="1"/>
      <c r="G38" s="23">
        <v>107</v>
      </c>
      <c r="H38" s="27">
        <f t="shared" si="6"/>
        <v>89.712000000000003</v>
      </c>
      <c r="I38" s="28">
        <f t="shared" si="7"/>
        <v>109.64800000000001</v>
      </c>
      <c r="J38" s="39">
        <f t="shared" si="8"/>
        <v>89.712000000000003</v>
      </c>
      <c r="K38" s="40">
        <f t="shared" si="9"/>
        <v>109.64800000000001</v>
      </c>
      <c r="L38" s="39">
        <f t="shared" si="10"/>
        <v>89.712000000000003</v>
      </c>
      <c r="M38" s="41">
        <f t="shared" si="11"/>
        <v>109.64800000000001</v>
      </c>
      <c r="O38" s="45"/>
      <c r="P38" s="45"/>
      <c r="Q38" s="45"/>
      <c r="R38" s="45"/>
    </row>
    <row r="39" spans="1:18" ht="25.5" x14ac:dyDescent="0.2">
      <c r="A39" s="13">
        <v>43767</v>
      </c>
      <c r="B39" s="19" t="s">
        <v>30</v>
      </c>
      <c r="C39" s="1">
        <v>105.67</v>
      </c>
      <c r="D39" s="15">
        <v>105.67</v>
      </c>
      <c r="E39" s="15">
        <v>105.67</v>
      </c>
      <c r="F39" s="1"/>
      <c r="G39" s="23">
        <v>113</v>
      </c>
      <c r="H39" s="27">
        <f t="shared" si="6"/>
        <v>95.103000000000009</v>
      </c>
      <c r="I39" s="28">
        <f t="shared" si="7"/>
        <v>116.23699999999999</v>
      </c>
      <c r="J39" s="39">
        <f t="shared" si="8"/>
        <v>95.103000000000009</v>
      </c>
      <c r="K39" s="40">
        <f t="shared" si="9"/>
        <v>116.23700000000001</v>
      </c>
      <c r="L39" s="39">
        <f t="shared" si="10"/>
        <v>95.103000000000009</v>
      </c>
      <c r="M39" s="41">
        <f t="shared" si="11"/>
        <v>116.23700000000001</v>
      </c>
      <c r="O39" s="45"/>
      <c r="P39" s="45"/>
      <c r="Q39" s="45"/>
      <c r="R39" s="45"/>
    </row>
    <row r="40" spans="1:18" ht="26.25" thickBot="1" x14ac:dyDescent="0.25">
      <c r="A40" s="14">
        <v>43768</v>
      </c>
      <c r="B40" s="19" t="s">
        <v>30</v>
      </c>
      <c r="C40" s="1">
        <v>102.4</v>
      </c>
      <c r="D40" s="15">
        <v>102.4</v>
      </c>
      <c r="E40" s="15">
        <v>102.4</v>
      </c>
      <c r="F40" s="1"/>
      <c r="G40" s="23">
        <v>106</v>
      </c>
      <c r="H40" s="27">
        <f t="shared" si="6"/>
        <v>92.16</v>
      </c>
      <c r="I40" s="28">
        <f t="shared" si="7"/>
        <v>112.64000000000001</v>
      </c>
      <c r="J40" s="39">
        <f t="shared" si="8"/>
        <v>92.160000000000011</v>
      </c>
      <c r="K40" s="40">
        <f t="shared" si="9"/>
        <v>112.64000000000001</v>
      </c>
      <c r="L40" s="39">
        <f t="shared" si="10"/>
        <v>92.160000000000011</v>
      </c>
      <c r="M40" s="41">
        <f t="shared" si="11"/>
        <v>112.64000000000001</v>
      </c>
      <c r="O40" s="45"/>
      <c r="P40" s="45"/>
      <c r="Q40" s="45"/>
      <c r="R40" s="45"/>
    </row>
    <row r="41" spans="1:18" ht="26.25" thickBot="1" x14ac:dyDescent="0.25">
      <c r="A41" s="14">
        <v>43769</v>
      </c>
      <c r="B41" s="20" t="s">
        <v>30</v>
      </c>
      <c r="C41" s="9">
        <v>98.76</v>
      </c>
      <c r="D41" s="21">
        <v>98.76</v>
      </c>
      <c r="E41" s="21">
        <v>98.76</v>
      </c>
      <c r="F41" s="9"/>
      <c r="G41" s="24">
        <v>104</v>
      </c>
      <c r="H41" s="29">
        <f t="shared" ref="H41" si="12">C41-C41*0.1</f>
        <v>88.884</v>
      </c>
      <c r="I41" s="30">
        <f t="shared" ref="I41" si="13">C41+C41*0.1</f>
        <v>108.63600000000001</v>
      </c>
      <c r="J41" s="42">
        <f t="shared" ref="J41" si="14">D41*0.9</f>
        <v>88.884</v>
      </c>
      <c r="K41" s="43">
        <f t="shared" ref="K41" si="15">D41*1.1</f>
        <v>108.63600000000001</v>
      </c>
      <c r="L41" s="42">
        <f t="shared" ref="L41" si="16">E41*0.9</f>
        <v>88.884</v>
      </c>
      <c r="M41" s="44">
        <f t="shared" ref="M41" si="17">E41*1.1</f>
        <v>108.63600000000001</v>
      </c>
      <c r="O41" s="45"/>
      <c r="P41" s="45"/>
      <c r="Q41" s="45"/>
      <c r="R41" s="45"/>
    </row>
    <row r="42" spans="1:18" ht="13.5" thickBot="1" x14ac:dyDescent="0.25">
      <c r="B42"/>
    </row>
    <row r="43" spans="1:18" ht="49.5" customHeight="1" thickBot="1" x14ac:dyDescent="0.25">
      <c r="A43" s="59" t="s">
        <v>31</v>
      </c>
      <c r="B43" s="60"/>
      <c r="C43" s="46">
        <v>94.68</v>
      </c>
      <c r="D43" s="61" t="s">
        <v>32</v>
      </c>
      <c r="E43" s="62"/>
      <c r="F43" s="62"/>
      <c r="G43" s="62"/>
      <c r="H43" s="62"/>
      <c r="I43" s="62"/>
      <c r="J43" s="62"/>
      <c r="K43" s="62"/>
      <c r="L43" s="62"/>
      <c r="M43" s="63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</row>
    <row r="45" spans="1:18" x14ac:dyDescent="0.2">
      <c r="B45"/>
    </row>
    <row r="46" spans="1:18" x14ac:dyDescent="0.2">
      <c r="B46"/>
    </row>
    <row r="47" spans="1:18" x14ac:dyDescent="0.2">
      <c r="B47"/>
    </row>
    <row r="48" spans="1:18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  <row r="562" spans="2:2" x14ac:dyDescent="0.2">
      <c r="B562"/>
    </row>
    <row r="563" spans="2:2" x14ac:dyDescent="0.2">
      <c r="B563"/>
    </row>
    <row r="564" spans="2:2" x14ac:dyDescent="0.2">
      <c r="B564"/>
    </row>
  </sheetData>
  <mergeCells count="26">
    <mergeCell ref="A43:B43"/>
    <mergeCell ref="D43:M43"/>
    <mergeCell ref="A1:M1"/>
    <mergeCell ref="A2:M2"/>
    <mergeCell ref="A3:M3"/>
    <mergeCell ref="A4:M4"/>
    <mergeCell ref="L5:M5"/>
    <mergeCell ref="L8:M8"/>
    <mergeCell ref="H5:I5"/>
    <mergeCell ref="A5:A7"/>
    <mergeCell ref="B5:B7"/>
    <mergeCell ref="C5:C7"/>
    <mergeCell ref="F5:F7"/>
    <mergeCell ref="G5:G7"/>
    <mergeCell ref="D5:D7"/>
    <mergeCell ref="E5:E7"/>
    <mergeCell ref="D8:D10"/>
    <mergeCell ref="J5:K5"/>
    <mergeCell ref="J8:K8"/>
    <mergeCell ref="G8:G10"/>
    <mergeCell ref="A8:A10"/>
    <mergeCell ref="B8:B10"/>
    <mergeCell ref="C8:C10"/>
    <mergeCell ref="H8:I8"/>
    <mergeCell ref="F8:F10"/>
    <mergeCell ref="E8:E10"/>
  </mergeCells>
  <pageMargins left="0" right="0" top="0" bottom="0" header="0" footer="0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octombrie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2019-12-05T08:11:42Z</cp:lastPrinted>
  <dcterms:created xsi:type="dcterms:W3CDTF">2018-10-08T10:07:46Z</dcterms:created>
  <dcterms:modified xsi:type="dcterms:W3CDTF">2020-02-21T06:18:36Z</dcterms:modified>
  <cp:category/>
</cp:coreProperties>
</file>