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0.Octombrie 2023\TESTARE GMOIS 13 NOI\"/>
    </mc:Choice>
  </mc:AlternateContent>
  <xr:revisionPtr revIDLastSave="0" documentId="13_ncr:1_{DF2897F6-B875-40D6-8F55-290C95FF6E35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<sst xmlns="http://schemas.openxmlformats.org/spreadsheetml/2006/main" count="54" uniqueCount="28">
  <si>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</si>
  <si>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</si>
  <si>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</si>
  <si>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</si>
  <si>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</si>
  <si>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</si>
  <si>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</si>
  <si>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</si>
  <si>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</si>
  <si>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</si>
  <si>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</si>
  <si>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</si>
  <si>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</si>
  <si>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</si>
  <si>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</si>
  <si>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</si>
  <si>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</si>
  <si>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</si>
  <si>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</si>
  <si>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</si>
  <si>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</si>
  <si>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</si>
  <si>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luna OCTOMBRIE 2023</t>
  </si>
  <si>
    <t>OCTOBER 2023</t>
  </si>
  <si>
    <t xml:space="preserve">OTS a vândut gaze de echilibrare  TSO sold balancing gases               </t>
  </si>
  <si>
    <t>OTS a cumpărat gaze de echilibrare  OTS bought balancing gases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</si>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</sst>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4" fontId="3" fillId="0" borderId="0" xfId="0" applyNumberFormat="1" applyFont="1" applyAlignment="1">
      <alignment vertical="top"/>
    </xf>
    <xf numFmtId="0" fontId="0" fillId="0" borderId="0" xfId="0" applyFill="1" applyBorder="1" applyAlignment="1">
      <alignment vertical="top"/>
    </xf>
    <xf numFmtId="2" fontId="3" fillId="0" borderId="8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5" activePane="bottomLeft" state="frozen"/>
      <selection pane="bottomLeft" activeCell="C44" sqref="C44"/>
    </sheetView>
  </sheetViews>
  <sheetFormatPr defaultColWidth="9.42578125" defaultRowHeight="14.25" x14ac:dyDescent="0.2"/>
  <cols>
    <col min="1" max="1" width="14" style="2" customWidth="1"/>
    <col min="2" max="2" width="31.285156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9" width="14.5703125" style="1" customWidth="1"/>
    <col min="10" max="10" width="9.42578125" style="2" customWidth="1"/>
    <col min="11" max="11" width="33.140625" style="2" customWidth="1"/>
    <col min="12" max="16384" width="9.42578125" style="2"/>
  </cols>
  <sheetData>
    <row r="1" spans="1:9" ht="17.25" x14ac:dyDescent="0.2">
      <c r="A1" s="30" t="s">
        <v>6</v>
      </c>
      <c r="B1" s="30"/>
      <c r="C1" s="30"/>
      <c r="D1" s="30"/>
      <c r="E1" s="30"/>
      <c r="F1" s="30"/>
      <c r="G1" s="30"/>
    </row>
    <row r="2" spans="1:9" ht="17.25" x14ac:dyDescent="0.2">
      <c r="A2" s="30" t="s">
        <v>22</v>
      </c>
      <c r="B2" s="30"/>
      <c r="C2" s="30"/>
      <c r="D2" s="30"/>
      <c r="E2" s="30"/>
      <c r="F2" s="30"/>
      <c r="G2" s="30"/>
    </row>
    <row r="3" spans="1:9" ht="17.25" x14ac:dyDescent="0.2">
      <c r="A3" s="30" t="s">
        <v>7</v>
      </c>
      <c r="B3" s="30"/>
      <c r="C3" s="30"/>
      <c r="D3" s="30"/>
      <c r="E3" s="30"/>
      <c r="F3" s="30"/>
      <c r="G3" s="30"/>
    </row>
    <row r="4" spans="1:9" ht="18" thickBot="1" x14ac:dyDescent="0.25">
      <c r="A4" s="42" t="s">
        <v>23</v>
      </c>
      <c r="B4" s="42"/>
      <c r="C4" s="42"/>
      <c r="D4" s="42"/>
      <c r="E4" s="42"/>
      <c r="F4" s="43"/>
      <c r="G4" s="43"/>
    </row>
    <row r="5" spans="1:9" ht="24" customHeight="1" x14ac:dyDescent="0.2">
      <c r="A5" s="33" t="s">
        <v>0</v>
      </c>
      <c r="B5" s="36" t="s">
        <v>15</v>
      </c>
      <c r="C5" s="39" t="s">
        <v>14</v>
      </c>
      <c r="D5" s="39" t="s">
        <v>13</v>
      </c>
      <c r="E5" s="44" t="s">
        <v>12</v>
      </c>
      <c r="F5" s="31" t="s">
        <v>17</v>
      </c>
      <c r="G5" s="32"/>
      <c r="H5" s="2"/>
      <c r="I5" s="2"/>
    </row>
    <row r="6" spans="1:9" ht="28.5" x14ac:dyDescent="0.2">
      <c r="A6" s="34"/>
      <c r="B6" s="37"/>
      <c r="C6" s="40"/>
      <c r="D6" s="40"/>
      <c r="E6" s="45"/>
      <c r="F6" s="3" t="s">
        <v>8</v>
      </c>
      <c r="G6" s="4" t="s">
        <v>9</v>
      </c>
      <c r="H6" s="2"/>
      <c r="I6" s="2"/>
    </row>
    <row r="7" spans="1:9" ht="27" customHeight="1" thickBot="1" x14ac:dyDescent="0.25">
      <c r="A7" s="35"/>
      <c r="B7" s="38"/>
      <c r="C7" s="41"/>
      <c r="D7" s="41"/>
      <c r="E7" s="46"/>
      <c r="F7" s="5" t="s">
        <v>1</v>
      </c>
      <c r="G7" s="6" t="s">
        <v>2</v>
      </c>
      <c r="H7" s="2"/>
      <c r="I7" s="2"/>
    </row>
    <row r="8" spans="1:9" ht="25.5" customHeight="1" x14ac:dyDescent="0.2">
      <c r="A8" s="33" t="s">
        <v>3</v>
      </c>
      <c r="B8" s="36" t="s">
        <v>16</v>
      </c>
      <c r="C8" s="39" t="s">
        <v>19</v>
      </c>
      <c r="D8" s="39" t="s">
        <v>20</v>
      </c>
      <c r="E8" s="44" t="s">
        <v>21</v>
      </c>
      <c r="F8" s="31" t="s">
        <v>18</v>
      </c>
      <c r="G8" s="32"/>
      <c r="H8" s="2"/>
      <c r="I8" s="2"/>
    </row>
    <row r="9" spans="1:9" ht="28.5" x14ac:dyDescent="0.2">
      <c r="A9" s="34"/>
      <c r="B9" s="37"/>
      <c r="C9" s="40"/>
      <c r="D9" s="40"/>
      <c r="E9" s="45"/>
      <c r="F9" s="3" t="s">
        <v>10</v>
      </c>
      <c r="G9" s="4" t="s">
        <v>11</v>
      </c>
      <c r="H9" s="2"/>
      <c r="I9" s="2"/>
    </row>
    <row r="10" spans="1:9" ht="30" customHeight="1" thickBot="1" x14ac:dyDescent="0.25">
      <c r="A10" s="35"/>
      <c r="B10" s="38"/>
      <c r="C10" s="41"/>
      <c r="D10" s="41"/>
      <c r="E10" s="46"/>
      <c r="F10" s="5" t="s">
        <v>4</v>
      </c>
      <c r="G10" s="6" t="s">
        <v>5</v>
      </c>
      <c r="H10" s="2"/>
      <c r="I10" s="2"/>
    </row>
    <row r="11" spans="1:9" ht="32.1" customHeight="1" x14ac:dyDescent="0.2">
      <c r="A11" s="20">
        <v>45200</v>
      </c>
      <c r="B11" s="23" t="s">
        <v>24</v>
      </c>
      <c r="C11" s="14">
        <v>163.74</v>
      </c>
      <c r="D11" s="15">
        <v>160</v>
      </c>
      <c r="E11" s="15"/>
      <c r="F11" s="15">
        <f>IF(D11&lt;&gt;0,MIN(D11,C11*0.9),C11*0.9)</f>
        <v>147.36600000000001</v>
      </c>
      <c r="G11" s="16">
        <f>IF(E11&lt;&gt;0,MAX(E11,C11*1.1),C11*1.1)</f>
        <v>180.11400000000003</v>
      </c>
      <c r="H11" s="2"/>
      <c r="I11" s="26"/>
    </row>
    <row r="12" spans="1:9" ht="32.1" customHeight="1" x14ac:dyDescent="0.2">
      <c r="A12" s="21">
        <v>45201</v>
      </c>
      <c r="B12" s="24" t="s">
        <v>24</v>
      </c>
      <c r="C12" s="8">
        <v>163.88</v>
      </c>
      <c r="D12" s="9">
        <v>160</v>
      </c>
      <c r="E12" s="9"/>
      <c r="F12" s="9">
        <f t="shared" ref="F12:F15" si="0">IF(D12&lt;&gt;0,MIN(D12,C12*0.9),C12*0.9)</f>
        <v>147.49199999999999</v>
      </c>
      <c r="G12" s="10">
        <f t="shared" ref="G12:G15" si="1">IF(E12&lt;&gt;0,MAX(E12,C12*1.1),C12*1.1)</f>
        <v>180.268</v>
      </c>
      <c r="H12" s="2"/>
      <c r="I12" s="26"/>
    </row>
    <row r="13" spans="1:9" ht="32.1" customHeight="1" x14ac:dyDescent="0.2">
      <c r="A13" s="21">
        <v>45202</v>
      </c>
      <c r="B13" s="24" t="s">
        <v>24</v>
      </c>
      <c r="C13" s="8">
        <v>136.25</v>
      </c>
      <c r="D13" s="12">
        <v>123</v>
      </c>
      <c r="E13" s="12"/>
      <c r="F13" s="12">
        <f t="shared" si="0"/>
        <v>122.625</v>
      </c>
      <c r="G13" s="13">
        <f t="shared" si="1"/>
        <v>149.875</v>
      </c>
      <c r="H13" s="2"/>
      <c r="I13" s="26"/>
    </row>
    <row r="14" spans="1:9" ht="36.75" customHeight="1" x14ac:dyDescent="0.2">
      <c r="A14" s="21">
        <v>45203</v>
      </c>
      <c r="B14" s="24" t="s">
        <v>24</v>
      </c>
      <c r="C14" s="11">
        <v>133.43</v>
      </c>
      <c r="D14" s="12">
        <v>127</v>
      </c>
      <c r="E14" s="12"/>
      <c r="F14" s="12">
        <f t="shared" si="0"/>
        <v>120.087</v>
      </c>
      <c r="G14" s="13">
        <f t="shared" si="1"/>
        <v>146.77300000000002</v>
      </c>
      <c r="H14" s="2"/>
      <c r="I14" s="26"/>
    </row>
    <row r="15" spans="1:9" ht="32.1" customHeight="1" x14ac:dyDescent="0.2">
      <c r="A15" s="21">
        <v>45204</v>
      </c>
      <c r="B15" s="24" t="s">
        <v>24</v>
      </c>
      <c r="C15" s="8">
        <v>153.28</v>
      </c>
      <c r="D15" s="9">
        <v>136</v>
      </c>
      <c r="E15" s="9"/>
      <c r="F15" s="12">
        <f t="shared" si="0"/>
        <v>136</v>
      </c>
      <c r="G15" s="13">
        <f t="shared" si="1"/>
        <v>168.608</v>
      </c>
      <c r="H15" s="2"/>
      <c r="I15" s="26"/>
    </row>
    <row r="16" spans="1:9" ht="32.1" customHeight="1" x14ac:dyDescent="0.2">
      <c r="A16" s="21">
        <v>45205</v>
      </c>
      <c r="B16" s="24" t="s">
        <v>24</v>
      </c>
      <c r="C16" s="8">
        <v>141.51</v>
      </c>
      <c r="D16" s="9">
        <v>150</v>
      </c>
      <c r="E16" s="27"/>
      <c r="F16" s="9">
        <f t="shared" ref="F16:F41" si="2">IF(D16&lt;&gt;0,MIN(D16,C16*0.9),C16*0.9)</f>
        <v>127.35899999999999</v>
      </c>
      <c r="G16" s="10">
        <f t="shared" ref="G16:G41" si="3">IF(E16&lt;&gt;0,MAX(E16,C16*1.1),C16*1.1)</f>
        <v>155.661</v>
      </c>
      <c r="H16" s="2"/>
      <c r="I16" s="26"/>
    </row>
    <row r="17" spans="1:9" ht="32.1" customHeight="1" x14ac:dyDescent="0.2">
      <c r="A17" s="21">
        <v>45206</v>
      </c>
      <c r="B17" s="24" t="s">
        <v>24</v>
      </c>
      <c r="C17" s="8">
        <v>151.56</v>
      </c>
      <c r="D17" s="9">
        <v>140</v>
      </c>
      <c r="E17" s="9"/>
      <c r="F17" s="9">
        <f t="shared" si="2"/>
        <v>136.404</v>
      </c>
      <c r="G17" s="10">
        <f t="shared" si="3"/>
        <v>166.71600000000001</v>
      </c>
      <c r="H17" s="2"/>
      <c r="I17" s="26"/>
    </row>
    <row r="18" spans="1:9" ht="32.1" customHeight="1" x14ac:dyDescent="0.2">
      <c r="A18" s="21">
        <v>45207</v>
      </c>
      <c r="B18" s="24" t="s">
        <v>24</v>
      </c>
      <c r="C18" s="8">
        <v>154.34</v>
      </c>
      <c r="D18" s="9">
        <v>154</v>
      </c>
      <c r="E18" s="9"/>
      <c r="F18" s="9">
        <f t="shared" si="2"/>
        <v>138.90600000000001</v>
      </c>
      <c r="G18" s="10">
        <f t="shared" si="3"/>
        <v>169.77400000000003</v>
      </c>
      <c r="H18" s="2"/>
      <c r="I18" s="26"/>
    </row>
    <row r="19" spans="1:9" ht="32.1" customHeight="1" x14ac:dyDescent="0.2">
      <c r="A19" s="21">
        <v>45208</v>
      </c>
      <c r="B19" s="24" t="s">
        <v>24</v>
      </c>
      <c r="C19" s="8">
        <v>166.77</v>
      </c>
      <c r="D19" s="9">
        <v>157</v>
      </c>
      <c r="E19" s="9"/>
      <c r="F19" s="9">
        <f t="shared" ref="F19:F21" si="4">IF(D19&lt;&gt;0,MIN(D19,C19*0.9),C19*0.9)</f>
        <v>150.09300000000002</v>
      </c>
      <c r="G19" s="10">
        <f t="shared" ref="G19:G21" si="5">IF(E19&lt;&gt;0,MAX(E19,C19*1.1),C19*1.1)</f>
        <v>183.44700000000003</v>
      </c>
      <c r="H19" s="2"/>
      <c r="I19" s="26"/>
    </row>
    <row r="20" spans="1:9" ht="32.1" customHeight="1" x14ac:dyDescent="0.2">
      <c r="A20" s="21">
        <v>45209</v>
      </c>
      <c r="B20" s="24" t="s">
        <v>24</v>
      </c>
      <c r="C20" s="8">
        <v>185.96</v>
      </c>
      <c r="D20" s="9">
        <v>170</v>
      </c>
      <c r="E20" s="9"/>
      <c r="F20" s="9">
        <f t="shared" si="4"/>
        <v>167.364</v>
      </c>
      <c r="G20" s="10">
        <f t="shared" si="5"/>
        <v>204.55600000000001</v>
      </c>
      <c r="H20" s="2"/>
      <c r="I20" s="26"/>
    </row>
    <row r="21" spans="1:9" ht="32.1" customHeight="1" x14ac:dyDescent="0.2">
      <c r="A21" s="21">
        <v>45210</v>
      </c>
      <c r="B21" s="24" t="s">
        <v>24</v>
      </c>
      <c r="C21" s="8">
        <v>167.56</v>
      </c>
      <c r="D21" s="9">
        <v>165</v>
      </c>
      <c r="E21" s="9"/>
      <c r="F21" s="9">
        <f t="shared" si="4"/>
        <v>150.804</v>
      </c>
      <c r="G21" s="10">
        <f t="shared" si="5"/>
        <v>184.31600000000003</v>
      </c>
      <c r="H21" s="2"/>
      <c r="I21" s="26"/>
    </row>
    <row r="22" spans="1:9" ht="32.1" customHeight="1" x14ac:dyDescent="0.2">
      <c r="A22" s="21">
        <v>45211</v>
      </c>
      <c r="B22" s="24" t="s">
        <v>24</v>
      </c>
      <c r="C22" s="8">
        <v>173.34</v>
      </c>
      <c r="D22" s="9">
        <v>170</v>
      </c>
      <c r="E22" s="9"/>
      <c r="F22" s="9">
        <f t="shared" si="2"/>
        <v>156.006</v>
      </c>
      <c r="G22" s="10">
        <f t="shared" si="3"/>
        <v>190.67400000000001</v>
      </c>
      <c r="H22" s="2"/>
      <c r="I22" s="26"/>
    </row>
    <row r="23" spans="1:9" ht="32.1" customHeight="1" x14ac:dyDescent="0.2">
      <c r="A23" s="21">
        <v>45212</v>
      </c>
      <c r="B23" s="24" t="s">
        <v>24</v>
      </c>
      <c r="C23" s="8">
        <v>183.28</v>
      </c>
      <c r="D23" s="9">
        <v>176</v>
      </c>
      <c r="E23" s="9"/>
      <c r="F23" s="9">
        <f t="shared" si="2"/>
        <v>164.952</v>
      </c>
      <c r="G23" s="10">
        <f t="shared" si="3"/>
        <v>201.608</v>
      </c>
      <c r="H23" s="2"/>
      <c r="I23" s="26"/>
    </row>
    <row r="24" spans="1:9" ht="32.1" customHeight="1" x14ac:dyDescent="0.2">
      <c r="A24" s="21">
        <v>45213</v>
      </c>
      <c r="B24" s="24" t="s">
        <v>24</v>
      </c>
      <c r="C24" s="8">
        <v>194.66</v>
      </c>
      <c r="D24" s="9">
        <v>185</v>
      </c>
      <c r="E24" s="9"/>
      <c r="F24" s="9">
        <f t="shared" si="2"/>
        <v>175.19399999999999</v>
      </c>
      <c r="G24" s="10">
        <f t="shared" si="3"/>
        <v>214.126</v>
      </c>
      <c r="H24" s="2"/>
      <c r="I24" s="26"/>
    </row>
    <row r="25" spans="1:9" ht="32.1" customHeight="1" x14ac:dyDescent="0.2">
      <c r="A25" s="21">
        <v>45214</v>
      </c>
      <c r="B25" s="24" t="s">
        <v>24</v>
      </c>
      <c r="C25" s="8">
        <v>189.53</v>
      </c>
      <c r="D25" s="9">
        <v>190</v>
      </c>
      <c r="E25" s="9"/>
      <c r="F25" s="9">
        <f t="shared" si="2"/>
        <v>170.577</v>
      </c>
      <c r="G25" s="10">
        <f t="shared" si="3"/>
        <v>208.483</v>
      </c>
      <c r="H25" s="2"/>
      <c r="I25" s="26"/>
    </row>
    <row r="26" spans="1:9" ht="32.1" customHeight="1" x14ac:dyDescent="0.2">
      <c r="A26" s="21">
        <v>45215</v>
      </c>
      <c r="B26" s="24" t="s">
        <v>24</v>
      </c>
      <c r="C26" s="8">
        <v>195.72</v>
      </c>
      <c r="D26" s="9">
        <v>193</v>
      </c>
      <c r="E26" s="9"/>
      <c r="F26" s="9">
        <f t="shared" si="2"/>
        <v>176.148</v>
      </c>
      <c r="G26" s="10">
        <f t="shared" si="3"/>
        <v>215.29200000000003</v>
      </c>
      <c r="H26" s="2"/>
      <c r="I26" s="26"/>
    </row>
    <row r="27" spans="1:9" ht="32.1" customHeight="1" x14ac:dyDescent="0.2">
      <c r="A27" s="21">
        <v>45216</v>
      </c>
      <c r="B27" s="25"/>
      <c r="C27" s="8">
        <v>200.43</v>
      </c>
      <c r="D27" s="9"/>
      <c r="E27" s="9"/>
      <c r="F27" s="9">
        <f t="shared" si="2"/>
        <v>180.387</v>
      </c>
      <c r="G27" s="10">
        <f t="shared" si="3"/>
        <v>220.47300000000001</v>
      </c>
      <c r="H27" s="2"/>
      <c r="I27" s="26"/>
    </row>
    <row r="28" spans="1:9" ht="32.1" customHeight="1" x14ac:dyDescent="0.2">
      <c r="A28" s="21">
        <v>45217</v>
      </c>
      <c r="B28" s="29" t="s">
        <v>25</v>
      </c>
      <c r="C28" s="8">
        <v>202.99</v>
      </c>
      <c r="D28" s="9"/>
      <c r="E28" s="9">
        <v>204</v>
      </c>
      <c r="F28" s="9">
        <f t="shared" si="2"/>
        <v>182.691</v>
      </c>
      <c r="G28" s="10">
        <f t="shared" si="3"/>
        <v>223.28900000000002</v>
      </c>
      <c r="H28" s="2"/>
      <c r="I28" s="26"/>
    </row>
    <row r="29" spans="1:9" ht="32.1" customHeight="1" x14ac:dyDescent="0.2">
      <c r="A29" s="21">
        <v>45218</v>
      </c>
      <c r="B29" s="29" t="s">
        <v>25</v>
      </c>
      <c r="C29" s="8">
        <v>210.69</v>
      </c>
      <c r="D29" s="9"/>
      <c r="E29" s="9">
        <v>209</v>
      </c>
      <c r="F29" s="9">
        <f t="shared" si="2"/>
        <v>189.62100000000001</v>
      </c>
      <c r="G29" s="10">
        <f t="shared" si="3"/>
        <v>231.75900000000001</v>
      </c>
      <c r="H29" s="2"/>
      <c r="I29" s="26"/>
    </row>
    <row r="30" spans="1:9" ht="32.1" customHeight="1" x14ac:dyDescent="0.2">
      <c r="A30" s="21">
        <v>45219</v>
      </c>
      <c r="B30" s="24" t="s">
        <v>24</v>
      </c>
      <c r="C30" s="8">
        <v>202.45</v>
      </c>
      <c r="D30" s="9">
        <v>207</v>
      </c>
      <c r="E30" s="9"/>
      <c r="F30" s="9">
        <f>IF(D30&lt;&gt;0,MIN(D30,C30*0.9),C30*0.9)</f>
        <v>182.20499999999998</v>
      </c>
      <c r="G30" s="10">
        <f t="shared" si="3"/>
        <v>222.69499999999999</v>
      </c>
      <c r="H30" s="2"/>
      <c r="I30" s="26"/>
    </row>
    <row r="31" spans="1:9" ht="31.5" customHeight="1" x14ac:dyDescent="0.2">
      <c r="A31" s="21">
        <v>45220</v>
      </c>
      <c r="B31" s="24" t="s">
        <v>24</v>
      </c>
      <c r="C31" s="8">
        <v>191.19</v>
      </c>
      <c r="D31" s="28">
        <v>186</v>
      </c>
      <c r="E31" s="9"/>
      <c r="F31" s="9">
        <f>IF(D31&lt;&gt;0,MIN(D31,C31*0.9),C31*0.9)</f>
        <v>172.071</v>
      </c>
      <c r="G31" s="10">
        <f t="shared" si="3"/>
        <v>210.30900000000003</v>
      </c>
      <c r="H31" s="2"/>
      <c r="I31" s="26"/>
    </row>
    <row r="32" spans="1:9" ht="32.1" customHeight="1" x14ac:dyDescent="0.2">
      <c r="A32" s="21">
        <v>45221</v>
      </c>
      <c r="B32" s="24" t="s">
        <v>24</v>
      </c>
      <c r="C32" s="8">
        <v>184.91</v>
      </c>
      <c r="D32" s="9">
        <v>173</v>
      </c>
      <c r="E32" s="9"/>
      <c r="F32" s="9">
        <f t="shared" si="2"/>
        <v>166.41900000000001</v>
      </c>
      <c r="G32" s="10">
        <f t="shared" si="3"/>
        <v>203.40100000000001</v>
      </c>
      <c r="H32" s="2"/>
      <c r="I32" s="26"/>
    </row>
    <row r="33" spans="1:9" ht="32.1" customHeight="1" x14ac:dyDescent="0.2">
      <c r="A33" s="21">
        <v>45222</v>
      </c>
      <c r="B33" s="24" t="s">
        <v>24</v>
      </c>
      <c r="C33" s="8">
        <v>180.33</v>
      </c>
      <c r="D33" s="9">
        <v>160</v>
      </c>
      <c r="E33" s="9"/>
      <c r="F33" s="9">
        <f t="shared" si="2"/>
        <v>160</v>
      </c>
      <c r="G33" s="10">
        <f t="shared" si="3"/>
        <v>198.36300000000003</v>
      </c>
      <c r="H33" s="2"/>
      <c r="I33" s="26"/>
    </row>
    <row r="34" spans="1:9" ht="32.1" customHeight="1" x14ac:dyDescent="0.2">
      <c r="A34" s="21">
        <v>45223</v>
      </c>
      <c r="B34" s="25"/>
      <c r="C34" s="8">
        <v>199.73</v>
      </c>
      <c r="D34" s="9"/>
      <c r="E34" s="9"/>
      <c r="F34" s="9">
        <f t="shared" si="2"/>
        <v>179.75700000000001</v>
      </c>
      <c r="G34" s="10">
        <f t="shared" si="3"/>
        <v>219.703</v>
      </c>
      <c r="H34" s="2"/>
      <c r="I34" s="26"/>
    </row>
    <row r="35" spans="1:9" ht="32.1" customHeight="1" x14ac:dyDescent="0.2">
      <c r="A35" s="21">
        <v>45224</v>
      </c>
      <c r="B35" s="24" t="s">
        <v>24</v>
      </c>
      <c r="C35" s="8">
        <v>198.15</v>
      </c>
      <c r="D35" s="9">
        <v>181</v>
      </c>
      <c r="E35" s="9"/>
      <c r="F35" s="9">
        <f>IF(D35&lt;&gt;0,MIN(D35,C35*0.9),C35*0.9)</f>
        <v>178.33500000000001</v>
      </c>
      <c r="G35" s="10">
        <f t="shared" si="3"/>
        <v>217.96500000000003</v>
      </c>
      <c r="H35" s="2"/>
      <c r="I35" s="26"/>
    </row>
    <row r="36" spans="1:9" ht="32.1" customHeight="1" x14ac:dyDescent="0.2">
      <c r="A36" s="21">
        <v>45225</v>
      </c>
      <c r="B36" s="24" t="s">
        <v>24</v>
      </c>
      <c r="C36" s="8">
        <v>192.06</v>
      </c>
      <c r="D36" s="9">
        <v>187</v>
      </c>
      <c r="E36" s="9"/>
      <c r="F36" s="9">
        <f>IF(D36&lt;&gt;0,MIN(D36,C36*0.9),C36*0.9)</f>
        <v>172.85400000000001</v>
      </c>
      <c r="G36" s="10">
        <f t="shared" si="3"/>
        <v>211.26600000000002</v>
      </c>
      <c r="H36" s="2"/>
      <c r="I36" s="26"/>
    </row>
    <row r="37" spans="1:9" ht="32.1" customHeight="1" x14ac:dyDescent="0.2">
      <c r="A37" s="21">
        <v>45226</v>
      </c>
      <c r="B37" s="25"/>
      <c r="C37" s="8">
        <v>176.4</v>
      </c>
      <c r="D37" s="9"/>
      <c r="E37" s="9"/>
      <c r="F37" s="9">
        <f>IF(D37&lt;&gt;0,MIN(D37,C37*0.9),C37*0.9)</f>
        <v>158.76000000000002</v>
      </c>
      <c r="G37" s="10">
        <f t="shared" si="3"/>
        <v>194.04000000000002</v>
      </c>
      <c r="H37" s="2"/>
      <c r="I37" s="26"/>
    </row>
    <row r="38" spans="1:9" ht="32.1" customHeight="1" x14ac:dyDescent="0.2">
      <c r="A38" s="21">
        <v>45227</v>
      </c>
      <c r="B38" s="24" t="s">
        <v>24</v>
      </c>
      <c r="C38" s="8">
        <v>175.55</v>
      </c>
      <c r="D38" s="9">
        <v>175</v>
      </c>
      <c r="E38" s="9"/>
      <c r="F38" s="9">
        <f t="shared" si="2"/>
        <v>157.995</v>
      </c>
      <c r="G38" s="10">
        <f t="shared" si="3"/>
        <v>193.10500000000002</v>
      </c>
      <c r="H38" s="2"/>
      <c r="I38" s="26"/>
    </row>
    <row r="39" spans="1:9" ht="30.75" customHeight="1" x14ac:dyDescent="0.2">
      <c r="A39" s="21">
        <v>45228</v>
      </c>
      <c r="B39" s="24" t="s">
        <v>24</v>
      </c>
      <c r="C39" s="8">
        <v>174.14</v>
      </c>
      <c r="D39" s="9">
        <v>171</v>
      </c>
      <c r="E39" s="9"/>
      <c r="F39" s="9">
        <f t="shared" si="2"/>
        <v>156.726</v>
      </c>
      <c r="G39" s="10">
        <f t="shared" si="3"/>
        <v>191.554</v>
      </c>
      <c r="H39" s="2"/>
      <c r="I39" s="26"/>
    </row>
    <row r="40" spans="1:9" ht="32.1" customHeight="1" x14ac:dyDescent="0.2">
      <c r="A40" s="21">
        <v>45229</v>
      </c>
      <c r="B40" s="24" t="s">
        <v>24</v>
      </c>
      <c r="C40" s="8">
        <v>181.33</v>
      </c>
      <c r="D40" s="9">
        <v>170</v>
      </c>
      <c r="E40" s="9"/>
      <c r="F40" s="9">
        <f t="shared" si="2"/>
        <v>163.197</v>
      </c>
      <c r="G40" s="10">
        <f t="shared" si="3"/>
        <v>199.46300000000002</v>
      </c>
      <c r="H40" s="2"/>
      <c r="I40" s="26"/>
    </row>
    <row r="41" spans="1:9" ht="32.1" customHeight="1" thickBot="1" x14ac:dyDescent="0.25">
      <c r="A41" s="22">
        <v>45230</v>
      </c>
      <c r="B41" s="24" t="s">
        <v>24</v>
      </c>
      <c r="C41" s="17">
        <v>181.07</v>
      </c>
      <c r="D41" s="18">
        <v>178</v>
      </c>
      <c r="E41" s="18"/>
      <c r="F41" s="18">
        <f t="shared" si="2"/>
        <v>162.96299999999999</v>
      </c>
      <c r="G41" s="19">
        <f t="shared" si="3"/>
        <v>199.17700000000002</v>
      </c>
      <c r="H41" s="2"/>
      <c r="I41" s="26"/>
    </row>
    <row r="42" spans="1:9" ht="77.25" customHeight="1" thickBot="1" x14ac:dyDescent="0.25">
      <c r="A42" s="47" t="s">
        <v>26</v>
      </c>
      <c r="B42" s="48"/>
      <c r="C42" s="49">
        <v>174.43</v>
      </c>
      <c r="D42" s="50" t="s">
        <v>27</v>
      </c>
      <c r="E42" s="51"/>
      <c r="F42" s="51"/>
      <c r="G42" s="5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2023-11-27T10:36:20Z</dcterms:modified>
  <cp:category/>
</cp:coreProperties>
</file>