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5. Mai 2021\"/>
    </mc:Choice>
  </mc:AlternateContent>
  <bookViews>
    <workbookView xWindow="0" yWindow="0" windowWidth="21885" windowHeight="14940"/>
  </bookViews>
  <sheets>
    <sheet name="PMP - zilnic" sheetId="2" r:id="rId1"/>
  </sheets>
  <calcPr calcId="152511"/>
</workbook>
</file>

<file path=xl/calcChain.xml><?xml version="1.0" encoding="utf-8"?>
<calcChain xmlns="http://schemas.openxmlformats.org/spreadsheetml/2006/main">
  <c r="G21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F38" i="2" l="1"/>
  <c r="F39" i="2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40" i="2"/>
  <c r="F41" i="2"/>
  <c r="F20" i="2" l="1"/>
  <c r="G20" i="2"/>
  <c r="F21" i="2"/>
  <c r="F22" i="2"/>
  <c r="F14" i="2" l="1"/>
  <c r="G14" i="2"/>
  <c r="F15" i="2"/>
  <c r="G15" i="2"/>
  <c r="F16" i="2"/>
  <c r="G16" i="2"/>
  <c r="F17" i="2"/>
  <c r="G17" i="2"/>
  <c r="F18" i="2"/>
  <c r="G18" i="2"/>
  <c r="F19" i="2"/>
  <c r="G19" i="2"/>
  <c r="G12" i="2" l="1"/>
  <c r="G13" i="2"/>
  <c r="F12" i="2"/>
  <c r="F13" i="2"/>
  <c r="G11" i="2" l="1"/>
  <c r="F11" i="2"/>
</calcChain>
</file>

<file path=xl/sharedStrings.xml><?xml version="1.0" encoding="utf-8"?>
<sst xmlns="http://schemas.openxmlformats.org/spreadsheetml/2006/main" count="53" uniqueCount="27">
  <si>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</si>
  <si>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</si>
  <si>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</si>
  <si>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</si>
  <si>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</si>
  <si>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</si>
  <si>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</si>
  <si>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</si>
  <si>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</si>
  <si>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</si>
  <si>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</si>
  <si>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</si>
  <si>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</si>
  <si>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</si>
  <si>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</si>
  <si>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</si>
  <si>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</si>
  <si>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</si>
  <si>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</si>
  <si>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</si>
  <si>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 xml:space="preserve">OTS a vândut gaze de echilibrare  TSO sold balancing gases                                                                  </t>
  </si>
  <si>
    <t>OTS a cumpărat gaze de echilibrare                                  OTS bought balancing gases</t>
  </si>
  <si>
    <t>luna Mai 2021</t>
  </si>
  <si>
    <t>May  2021</t>
  </si>
  <si>
    <t>OTS a vândut gaze de echilibrare  TSO sold balancing gases                                   OTS a cumpărat gaze de echilibrare                                  OTS bought balancing gases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</si>
  <si>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</si>
  <si>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      The monthly average weighted price  is calculated as an average weight of the average prices calculated on a daily basis, according to Art.102¹ of the Network Code, weighted by the traded quantities.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</si>
</sst>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3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4" fontId="4" fillId="0" borderId="0" xfId="0" applyNumberFormat="1" applyFont="1" applyAlignment="1">
      <alignment vertical="top"/>
    </xf>
    <xf numFmtId="0" fontId="3" fillId="5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left" vertical="center" wrapText="1"/>
    </xf>
    <xf numFmtId="2" fontId="3" fillId="5" borderId="21" xfId="0" applyNumberFormat="1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0" fillId="6" borderId="0" xfId="0" applyFill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C4E79D"/>
      <color rgb="FFFFFFFF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7"/>
  <sheetViews>
    <sheetView tabSelected="1" zoomScaleNormal="100" workbookViewId="0">
      <pane ySplit="10" topLeftCell="A35" activePane="bottomLeft" state="frozen"/>
      <selection pane="bottomLeft" activeCell="G45" sqref="G45"/>
    </sheetView>
  </sheetViews>
  <sheetFormatPr defaultColWidth="9.140625" defaultRowHeight="12.75" x14ac:dyDescent="0.2"/>
  <cols>
    <col min="1" max="1" width="12.5703125" customWidth="1"/>
    <col min="2" max="2" width="30.85546875" style="2" bestFit="1" customWidth="1"/>
    <col min="3" max="3" width="23.28515625" style="14" customWidth="1"/>
    <col min="4" max="5" width="15.7109375" customWidth="1"/>
    <col min="6" max="7" width="21.7109375" customWidth="1"/>
    <col min="8" max="9" width="14.7109375" style="1" customWidth="1"/>
  </cols>
  <sheetData>
    <row r="1" spans="1:9" ht="15.75" x14ac:dyDescent="0.2">
      <c r="A1" s="35" t="s">
        <v>6</v>
      </c>
      <c r="B1" s="35"/>
      <c r="C1" s="35"/>
      <c r="D1" s="35"/>
      <c r="E1" s="35"/>
      <c r="F1" s="35"/>
      <c r="G1" s="35"/>
    </row>
    <row r="2" spans="1:9" ht="15.75" x14ac:dyDescent="0.2">
      <c r="A2" s="35" t="s">
        <v>22</v>
      </c>
      <c r="B2" s="35"/>
      <c r="C2" s="35"/>
      <c r="D2" s="35"/>
      <c r="E2" s="35"/>
      <c r="F2" s="35"/>
      <c r="G2" s="35"/>
    </row>
    <row r="3" spans="1:9" ht="15.75" x14ac:dyDescent="0.2">
      <c r="A3" s="35" t="s">
        <v>7</v>
      </c>
      <c r="B3" s="35"/>
      <c r="C3" s="35"/>
      <c r="D3" s="35"/>
      <c r="E3" s="35"/>
      <c r="F3" s="35"/>
      <c r="G3" s="35"/>
    </row>
    <row r="4" spans="1:9" ht="16.5" thickBot="1" x14ac:dyDescent="0.25">
      <c r="A4" s="36" t="s">
        <v>23</v>
      </c>
      <c r="B4" s="36"/>
      <c r="C4" s="36"/>
      <c r="D4" s="36"/>
      <c r="E4" s="36"/>
      <c r="F4" s="37"/>
      <c r="G4" s="37"/>
    </row>
    <row r="5" spans="1:9" x14ac:dyDescent="0.2">
      <c r="A5" s="20" t="s">
        <v>0</v>
      </c>
      <c r="B5" s="30" t="s">
        <v>18</v>
      </c>
      <c r="C5" s="20" t="s">
        <v>17</v>
      </c>
      <c r="D5" s="20" t="s">
        <v>13</v>
      </c>
      <c r="E5" s="23" t="s">
        <v>12</v>
      </c>
      <c r="F5" s="33" t="s">
        <v>14</v>
      </c>
      <c r="G5" s="34"/>
      <c r="H5"/>
      <c r="I5"/>
    </row>
    <row r="6" spans="1:9" ht="25.5" x14ac:dyDescent="0.2">
      <c r="A6" s="21"/>
      <c r="B6" s="31"/>
      <c r="C6" s="21"/>
      <c r="D6" s="21"/>
      <c r="E6" s="24"/>
      <c r="F6" s="4" t="s">
        <v>8</v>
      </c>
      <c r="G6" s="5" t="s">
        <v>9</v>
      </c>
      <c r="H6"/>
      <c r="I6"/>
    </row>
    <row r="7" spans="1:9" ht="26.45" customHeight="1" thickBot="1" x14ac:dyDescent="0.25">
      <c r="A7" s="22"/>
      <c r="B7" s="32"/>
      <c r="C7" s="22"/>
      <c r="D7" s="22"/>
      <c r="E7" s="25"/>
      <c r="F7" s="6" t="s">
        <v>1</v>
      </c>
      <c r="G7" s="7" t="s">
        <v>2</v>
      </c>
      <c r="H7"/>
      <c r="I7"/>
    </row>
    <row r="8" spans="1:9" x14ac:dyDescent="0.2">
      <c r="A8" s="20" t="s">
        <v>3</v>
      </c>
      <c r="B8" s="30" t="s">
        <v>19</v>
      </c>
      <c r="C8" s="20" t="s">
        <v>16</v>
      </c>
      <c r="D8" s="20"/>
      <c r="E8" s="23"/>
      <c r="F8" s="33" t="s">
        <v>15</v>
      </c>
      <c r="G8" s="34"/>
      <c r="H8"/>
      <c r="I8"/>
    </row>
    <row r="9" spans="1:9" ht="25.5" x14ac:dyDescent="0.2">
      <c r="A9" s="21"/>
      <c r="B9" s="31"/>
      <c r="C9" s="21"/>
      <c r="D9" s="21"/>
      <c r="E9" s="24"/>
      <c r="F9" s="4" t="s">
        <v>10</v>
      </c>
      <c r="G9" s="5" t="s">
        <v>11</v>
      </c>
      <c r="H9"/>
      <c r="I9"/>
    </row>
    <row r="10" spans="1:9" ht="13.5" thickBot="1" x14ac:dyDescent="0.25">
      <c r="A10" s="22"/>
      <c r="B10" s="32"/>
      <c r="C10" s="22"/>
      <c r="D10" s="22"/>
      <c r="E10" s="25"/>
      <c r="F10" s="6" t="s">
        <v>4</v>
      </c>
      <c r="G10" s="7" t="s">
        <v>5</v>
      </c>
      <c r="H10"/>
      <c r="I10"/>
    </row>
    <row r="11" spans="1:9" s="10" customFormat="1" ht="30" customHeight="1" x14ac:dyDescent="0.2">
      <c r="A11" s="9">
        <v>44317</v>
      </c>
      <c r="B11" s="16" t="s">
        <v>21</v>
      </c>
      <c r="C11" s="12">
        <v>105.01</v>
      </c>
      <c r="D11" s="3"/>
      <c r="E11" s="3">
        <v>102</v>
      </c>
      <c r="F11" s="3">
        <f>IF(D11&lt;&gt;0,MIN(D11,C11*0.9),C11*0.9)</f>
        <v>94.509</v>
      </c>
      <c r="G11" s="3">
        <f>IF(E11&lt;&gt;0,MAX(E11,C11*1.1),C11*1.1)</f>
        <v>115.51100000000001</v>
      </c>
      <c r="I11" s="18"/>
    </row>
    <row r="12" spans="1:9" s="10" customFormat="1" ht="30" customHeight="1" x14ac:dyDescent="0.2">
      <c r="A12" s="9">
        <v>44318</v>
      </c>
      <c r="B12" s="15" t="s">
        <v>20</v>
      </c>
      <c r="C12" s="13">
        <v>97.07</v>
      </c>
      <c r="D12" s="3">
        <v>91</v>
      </c>
      <c r="E12" s="3"/>
      <c r="F12" s="3">
        <f t="shared" ref="F12:F13" si="0">IF(D12&lt;&gt;0,MIN(D12,C12*0.9),C12*0.9)</f>
        <v>87.363</v>
      </c>
      <c r="G12" s="3">
        <f t="shared" ref="G12:G13" si="1">IF(E12&lt;&gt;0,MAX(E12,C12*1.1),C12*1.1)</f>
        <v>106.777</v>
      </c>
      <c r="I12" s="18"/>
    </row>
    <row r="13" spans="1:9" s="10" customFormat="1" ht="30" customHeight="1" x14ac:dyDescent="0.2">
      <c r="A13" s="9">
        <v>44319</v>
      </c>
      <c r="B13" s="15" t="s">
        <v>20</v>
      </c>
      <c r="C13" s="13">
        <v>98.71</v>
      </c>
      <c r="D13" s="3">
        <v>98</v>
      </c>
      <c r="E13" s="3"/>
      <c r="F13" s="3">
        <f t="shared" si="0"/>
        <v>88.838999999999999</v>
      </c>
      <c r="G13" s="3">
        <f t="shared" si="1"/>
        <v>108.581</v>
      </c>
      <c r="I13" s="18"/>
    </row>
    <row r="14" spans="1:9" s="8" customFormat="1" ht="30" customHeight="1" x14ac:dyDescent="0.2">
      <c r="A14" s="9">
        <v>44320</v>
      </c>
      <c r="B14" s="15" t="s">
        <v>20</v>
      </c>
      <c r="C14" s="13">
        <v>108</v>
      </c>
      <c r="D14" s="3">
        <v>95</v>
      </c>
      <c r="E14" s="3"/>
      <c r="F14" s="3">
        <f t="shared" ref="F14:F19" si="2">IF(D14&lt;&gt;0,MIN(D14,C14*0.9),C14*0.9)</f>
        <v>95</v>
      </c>
      <c r="G14" s="3">
        <f t="shared" ref="G14:G19" si="3">IF(E14&lt;&gt;0,MAX(E14,C14*1.1),C14*1.1)</f>
        <v>118.80000000000001</v>
      </c>
      <c r="H14" s="10"/>
      <c r="I14" s="18"/>
    </row>
    <row r="15" spans="1:9" s="8" customFormat="1" ht="56.1" customHeight="1" x14ac:dyDescent="0.2">
      <c r="A15" s="9">
        <v>44321</v>
      </c>
      <c r="B15" s="17" t="s">
        <v>24</v>
      </c>
      <c r="C15" s="13">
        <v>107.54</v>
      </c>
      <c r="D15" s="3">
        <v>105</v>
      </c>
      <c r="E15" s="3">
        <v>110</v>
      </c>
      <c r="F15" s="3">
        <f t="shared" si="2"/>
        <v>96.786000000000001</v>
      </c>
      <c r="G15" s="3">
        <f t="shared" si="3"/>
        <v>118.29400000000001</v>
      </c>
      <c r="H15" s="10"/>
      <c r="I15" s="18"/>
    </row>
    <row r="16" spans="1:9" s="8" customFormat="1" ht="30" customHeight="1" x14ac:dyDescent="0.2">
      <c r="A16" s="9">
        <v>44322</v>
      </c>
      <c r="B16" s="16" t="s">
        <v>21</v>
      </c>
      <c r="C16" s="13">
        <v>111.53</v>
      </c>
      <c r="D16" s="3"/>
      <c r="E16" s="3">
        <v>110</v>
      </c>
      <c r="F16" s="3">
        <f t="shared" si="2"/>
        <v>100.37700000000001</v>
      </c>
      <c r="G16" s="3">
        <f t="shared" si="3"/>
        <v>122.68300000000001</v>
      </c>
      <c r="H16" s="10"/>
      <c r="I16" s="18"/>
    </row>
    <row r="17" spans="1:18" s="8" customFormat="1" ht="30" customHeight="1" x14ac:dyDescent="0.2">
      <c r="A17" s="9">
        <v>44323</v>
      </c>
      <c r="B17" s="11"/>
      <c r="C17" s="13">
        <v>115.6</v>
      </c>
      <c r="D17" s="3"/>
      <c r="E17" s="3"/>
      <c r="F17" s="3">
        <f t="shared" si="2"/>
        <v>104.03999999999999</v>
      </c>
      <c r="G17" s="3">
        <f t="shared" si="3"/>
        <v>127.16000000000001</v>
      </c>
      <c r="H17" s="10"/>
      <c r="I17" s="18"/>
    </row>
    <row r="18" spans="1:18" s="8" customFormat="1" ht="30" customHeight="1" x14ac:dyDescent="0.2">
      <c r="A18" s="9">
        <v>44324</v>
      </c>
      <c r="B18" s="16" t="s">
        <v>21</v>
      </c>
      <c r="C18" s="13">
        <v>121.57</v>
      </c>
      <c r="D18" s="3"/>
      <c r="E18" s="3">
        <v>126.5</v>
      </c>
      <c r="F18" s="3">
        <f t="shared" si="2"/>
        <v>109.413</v>
      </c>
      <c r="G18" s="3">
        <f t="shared" si="3"/>
        <v>133.727</v>
      </c>
      <c r="H18" s="10"/>
      <c r="I18" s="18"/>
    </row>
    <row r="19" spans="1:18" s="8" customFormat="1" ht="30" customHeight="1" x14ac:dyDescent="0.2">
      <c r="A19" s="9">
        <v>44325</v>
      </c>
      <c r="B19" s="16" t="s">
        <v>21</v>
      </c>
      <c r="C19" s="13">
        <v>123.97</v>
      </c>
      <c r="D19" s="3"/>
      <c r="E19" s="3">
        <v>130</v>
      </c>
      <c r="F19" s="3">
        <f t="shared" si="2"/>
        <v>111.57300000000001</v>
      </c>
      <c r="G19" s="3">
        <f t="shared" si="3"/>
        <v>136.36700000000002</v>
      </c>
      <c r="H19" s="10"/>
      <c r="I19" s="18"/>
    </row>
    <row r="20" spans="1:18" ht="30" customHeight="1" x14ac:dyDescent="0.2">
      <c r="A20" s="9">
        <v>44326</v>
      </c>
      <c r="B20" s="16" t="s">
        <v>21</v>
      </c>
      <c r="C20" s="13">
        <v>119.51</v>
      </c>
      <c r="D20" s="3"/>
      <c r="E20" s="3">
        <v>121</v>
      </c>
      <c r="F20" s="3">
        <f t="shared" ref="F20:F22" si="4">IF(D20&lt;&gt;0,MIN(D20,C20*0.9),C20*0.9)</f>
        <v>107.55900000000001</v>
      </c>
      <c r="G20" s="3">
        <f t="shared" ref="G20:G41" si="5">IF(E20&lt;&gt;0,MAX(E20,C20*1.1),C20*1.1)</f>
        <v>131.46100000000001</v>
      </c>
      <c r="H20" s="10"/>
      <c r="I20" s="18"/>
    </row>
    <row r="21" spans="1:18" ht="30" customHeight="1" x14ac:dyDescent="0.2">
      <c r="A21" s="9">
        <v>44327</v>
      </c>
      <c r="B21" s="11"/>
      <c r="C21" s="13">
        <v>119.56</v>
      </c>
      <c r="D21" s="3"/>
      <c r="E21" s="3"/>
      <c r="F21" s="3">
        <f t="shared" si="4"/>
        <v>107.604</v>
      </c>
      <c r="G21" s="3">
        <f t="shared" si="5"/>
        <v>131.51600000000002</v>
      </c>
      <c r="H21" s="10"/>
      <c r="I21" s="18"/>
    </row>
    <row r="22" spans="1:18" ht="30" customHeight="1" x14ac:dyDescent="0.2">
      <c r="A22" s="9">
        <v>44328</v>
      </c>
      <c r="B22" s="15" t="s">
        <v>20</v>
      </c>
      <c r="C22" s="13">
        <v>121.26</v>
      </c>
      <c r="D22" s="3">
        <v>119</v>
      </c>
      <c r="E22" s="3"/>
      <c r="F22" s="3">
        <f t="shared" si="4"/>
        <v>109.134</v>
      </c>
      <c r="G22" s="3">
        <f t="shared" si="5"/>
        <v>133.38600000000002</v>
      </c>
      <c r="H22" s="10"/>
      <c r="I22" s="18"/>
    </row>
    <row r="23" spans="1:18" ht="56.1" customHeight="1" x14ac:dyDescent="0.2">
      <c r="A23" s="9">
        <v>44329</v>
      </c>
      <c r="B23" s="17" t="s">
        <v>24</v>
      </c>
      <c r="C23" s="13">
        <v>123.43</v>
      </c>
      <c r="D23" s="3">
        <v>118</v>
      </c>
      <c r="E23" s="3">
        <v>124.5</v>
      </c>
      <c r="F23" s="3">
        <f t="shared" ref="F23:F41" si="6">IF(D23&lt;&gt;0,MIN(D23,C23*0.9),C23*0.9)</f>
        <v>111.087</v>
      </c>
      <c r="G23" s="3">
        <f t="shared" si="5"/>
        <v>135.77300000000002</v>
      </c>
      <c r="H23" s="10"/>
      <c r="I23" s="18"/>
    </row>
    <row r="24" spans="1:18" ht="30" customHeight="1" x14ac:dyDescent="0.2">
      <c r="A24" s="9">
        <v>44330</v>
      </c>
      <c r="B24" s="15" t="s">
        <v>20</v>
      </c>
      <c r="C24" s="13">
        <v>121.03</v>
      </c>
      <c r="D24" s="3">
        <v>120</v>
      </c>
      <c r="E24" s="3"/>
      <c r="F24" s="3">
        <f t="shared" si="6"/>
        <v>108.92700000000001</v>
      </c>
      <c r="G24" s="3">
        <f t="shared" si="5"/>
        <v>133.13300000000001</v>
      </c>
      <c r="H24" s="10"/>
      <c r="I24" s="18"/>
    </row>
    <row r="25" spans="1:18" ht="30" customHeight="1" x14ac:dyDescent="0.2">
      <c r="A25" s="9">
        <v>44331</v>
      </c>
      <c r="B25" s="16" t="s">
        <v>21</v>
      </c>
      <c r="C25" s="13">
        <v>125.07</v>
      </c>
      <c r="D25" s="3"/>
      <c r="E25" s="3">
        <v>124.5</v>
      </c>
      <c r="F25" s="3">
        <f t="shared" si="6"/>
        <v>112.563</v>
      </c>
      <c r="G25" s="3">
        <f t="shared" si="5"/>
        <v>137.577</v>
      </c>
      <c r="H25" s="10"/>
      <c r="I25" s="18"/>
    </row>
    <row r="26" spans="1:18" ht="30" customHeight="1" x14ac:dyDescent="0.2">
      <c r="A26" s="9">
        <v>44332</v>
      </c>
      <c r="B26" s="16" t="s">
        <v>21</v>
      </c>
      <c r="C26" s="13">
        <v>126.36</v>
      </c>
      <c r="D26" s="3"/>
      <c r="E26" s="3">
        <v>128.80000000000001</v>
      </c>
      <c r="F26" s="3">
        <f t="shared" si="6"/>
        <v>113.724</v>
      </c>
      <c r="G26" s="3">
        <f t="shared" si="5"/>
        <v>138.99600000000001</v>
      </c>
      <c r="H26" s="10"/>
      <c r="I26" s="18"/>
    </row>
    <row r="27" spans="1:18" ht="30" customHeight="1" x14ac:dyDescent="0.2">
      <c r="A27" s="9">
        <v>44333</v>
      </c>
      <c r="B27" s="16" t="s">
        <v>21</v>
      </c>
      <c r="C27" s="13">
        <v>130.21</v>
      </c>
      <c r="D27" s="3"/>
      <c r="E27" s="3">
        <v>130</v>
      </c>
      <c r="F27" s="3">
        <f t="shared" si="6"/>
        <v>117.18900000000001</v>
      </c>
      <c r="G27" s="3">
        <f t="shared" si="5"/>
        <v>143.23100000000002</v>
      </c>
      <c r="H27" s="10"/>
      <c r="I27" s="18"/>
    </row>
    <row r="28" spans="1:18" ht="30" customHeight="1" x14ac:dyDescent="0.2">
      <c r="A28" s="9">
        <v>44334</v>
      </c>
      <c r="B28" s="16" t="s">
        <v>21</v>
      </c>
      <c r="C28" s="13">
        <v>129.94999999999999</v>
      </c>
      <c r="D28" s="3"/>
      <c r="E28" s="3">
        <v>132</v>
      </c>
      <c r="F28" s="3">
        <f t="shared" si="6"/>
        <v>116.955</v>
      </c>
      <c r="G28" s="3">
        <f t="shared" si="5"/>
        <v>142.94499999999999</v>
      </c>
      <c r="H28" s="10"/>
      <c r="I28" s="18"/>
    </row>
    <row r="29" spans="1:18" ht="30" customHeight="1" x14ac:dyDescent="0.2">
      <c r="A29" s="9">
        <v>44335</v>
      </c>
      <c r="B29" s="16" t="s">
        <v>21</v>
      </c>
      <c r="C29" s="13">
        <v>123.73</v>
      </c>
      <c r="D29" s="3"/>
      <c r="E29" s="3">
        <v>130</v>
      </c>
      <c r="F29" s="3">
        <f t="shared" si="6"/>
        <v>111.357</v>
      </c>
      <c r="G29" s="3">
        <f t="shared" si="5"/>
        <v>136.10300000000001</v>
      </c>
      <c r="H29" s="10"/>
      <c r="I29" s="18"/>
    </row>
    <row r="30" spans="1:18" ht="30" customHeight="1" x14ac:dyDescent="0.2">
      <c r="A30" s="9">
        <v>44336</v>
      </c>
      <c r="B30" s="15" t="s">
        <v>20</v>
      </c>
      <c r="C30" s="13">
        <v>120.52</v>
      </c>
      <c r="D30" s="3">
        <v>120.5</v>
      </c>
      <c r="E30" s="3"/>
      <c r="F30" s="3">
        <f t="shared" si="6"/>
        <v>108.468</v>
      </c>
      <c r="G30" s="3">
        <f t="shared" si="5"/>
        <v>132.572</v>
      </c>
      <c r="H30" s="10"/>
      <c r="I30" s="18"/>
      <c r="R30">
        <v>5</v>
      </c>
    </row>
    <row r="31" spans="1:18" ht="56.1" customHeight="1" x14ac:dyDescent="0.2">
      <c r="A31" s="9">
        <v>44337</v>
      </c>
      <c r="B31" s="17" t="s">
        <v>24</v>
      </c>
      <c r="C31" s="13">
        <v>118.95</v>
      </c>
      <c r="D31" s="3">
        <v>117</v>
      </c>
      <c r="E31" s="3">
        <v>120</v>
      </c>
      <c r="F31" s="3">
        <f t="shared" si="6"/>
        <v>107.05500000000001</v>
      </c>
      <c r="G31" s="3">
        <f t="shared" si="5"/>
        <v>130.84500000000003</v>
      </c>
      <c r="H31" s="10"/>
      <c r="I31" s="18"/>
    </row>
    <row r="32" spans="1:18" ht="30" customHeight="1" x14ac:dyDescent="0.2">
      <c r="A32" s="9">
        <v>44338</v>
      </c>
      <c r="B32" s="15" t="s">
        <v>20</v>
      </c>
      <c r="C32" s="13">
        <v>117.41</v>
      </c>
      <c r="D32" s="3">
        <v>117</v>
      </c>
      <c r="E32" s="3"/>
      <c r="F32" s="3">
        <f t="shared" si="6"/>
        <v>105.669</v>
      </c>
      <c r="G32" s="3">
        <f t="shared" si="5"/>
        <v>129.15100000000001</v>
      </c>
      <c r="H32" s="10"/>
      <c r="I32" s="18"/>
    </row>
    <row r="33" spans="1:9" ht="30" customHeight="1" x14ac:dyDescent="0.2">
      <c r="A33" s="9">
        <v>44339</v>
      </c>
      <c r="B33" s="15" t="s">
        <v>20</v>
      </c>
      <c r="C33" s="13">
        <v>116.76</v>
      </c>
      <c r="D33" s="3">
        <v>115</v>
      </c>
      <c r="E33" s="3"/>
      <c r="F33" s="3">
        <f t="shared" si="6"/>
        <v>105.084</v>
      </c>
      <c r="G33" s="3">
        <f t="shared" si="5"/>
        <v>128.43600000000001</v>
      </c>
      <c r="H33" s="10"/>
      <c r="I33" s="18"/>
    </row>
    <row r="34" spans="1:9" ht="56.1" customHeight="1" x14ac:dyDescent="0.2">
      <c r="A34" s="9">
        <v>44340</v>
      </c>
      <c r="B34" s="17" t="s">
        <v>24</v>
      </c>
      <c r="C34" s="13">
        <v>115.77</v>
      </c>
      <c r="D34" s="3">
        <v>114</v>
      </c>
      <c r="E34" s="3">
        <v>118</v>
      </c>
      <c r="F34" s="3">
        <f t="shared" si="6"/>
        <v>104.193</v>
      </c>
      <c r="G34" s="3">
        <f t="shared" si="5"/>
        <v>127.34700000000001</v>
      </c>
      <c r="H34" s="10"/>
      <c r="I34" s="18"/>
    </row>
    <row r="35" spans="1:9" ht="30" customHeight="1" x14ac:dyDescent="0.2">
      <c r="A35" s="9">
        <v>44341</v>
      </c>
      <c r="B35" s="16" t="s">
        <v>21</v>
      </c>
      <c r="C35" s="13">
        <v>118.69</v>
      </c>
      <c r="D35" s="3"/>
      <c r="E35" s="3">
        <v>119</v>
      </c>
      <c r="F35" s="3">
        <f t="shared" si="6"/>
        <v>106.821</v>
      </c>
      <c r="G35" s="3">
        <f t="shared" si="5"/>
        <v>130.559</v>
      </c>
      <c r="H35" s="10"/>
      <c r="I35" s="18"/>
    </row>
    <row r="36" spans="1:9" ht="30" customHeight="1" x14ac:dyDescent="0.2">
      <c r="A36" s="9">
        <v>44342</v>
      </c>
      <c r="B36" s="16" t="s">
        <v>21</v>
      </c>
      <c r="C36" s="13">
        <v>125.6</v>
      </c>
      <c r="D36" s="3"/>
      <c r="E36" s="3">
        <v>130</v>
      </c>
      <c r="F36" s="3">
        <f t="shared" si="6"/>
        <v>113.03999999999999</v>
      </c>
      <c r="G36" s="3">
        <f t="shared" si="5"/>
        <v>138.16</v>
      </c>
      <c r="H36" s="10"/>
      <c r="I36" s="18"/>
    </row>
    <row r="37" spans="1:9" ht="30" customHeight="1" x14ac:dyDescent="0.2">
      <c r="A37" s="9">
        <v>44343</v>
      </c>
      <c r="B37" s="16" t="s">
        <v>21</v>
      </c>
      <c r="C37" s="13">
        <v>124.67</v>
      </c>
      <c r="D37" s="3"/>
      <c r="E37" s="3">
        <v>138</v>
      </c>
      <c r="F37" s="3">
        <f t="shared" si="6"/>
        <v>112.203</v>
      </c>
      <c r="G37" s="3">
        <f t="shared" si="5"/>
        <v>138</v>
      </c>
      <c r="H37" s="10"/>
      <c r="I37" s="18"/>
    </row>
    <row r="38" spans="1:9" ht="30" customHeight="1" x14ac:dyDescent="0.2">
      <c r="A38" s="9">
        <v>44344</v>
      </c>
      <c r="B38" s="16" t="s">
        <v>21</v>
      </c>
      <c r="C38" s="13">
        <v>119.8</v>
      </c>
      <c r="D38" s="3"/>
      <c r="E38" s="3">
        <v>125</v>
      </c>
      <c r="F38" s="3">
        <f t="shared" ref="F38:F39" si="7">IF(D38&lt;&gt;0,MIN(D38,C38*0.9),C38*0.9)</f>
        <v>107.82</v>
      </c>
      <c r="G38" s="3">
        <f t="shared" si="5"/>
        <v>131.78</v>
      </c>
      <c r="H38" s="10"/>
      <c r="I38" s="18"/>
    </row>
    <row r="39" spans="1:9" ht="30" customHeight="1" x14ac:dyDescent="0.2">
      <c r="A39" s="9">
        <v>44345</v>
      </c>
      <c r="B39" s="16" t="s">
        <v>21</v>
      </c>
      <c r="C39" s="13">
        <v>115.97</v>
      </c>
      <c r="D39" s="3"/>
      <c r="E39" s="3">
        <v>122.5</v>
      </c>
      <c r="F39" s="3">
        <f t="shared" si="7"/>
        <v>104.373</v>
      </c>
      <c r="G39" s="3">
        <f t="shared" si="5"/>
        <v>127.56700000000001</v>
      </c>
      <c r="H39" s="10"/>
      <c r="I39" s="18"/>
    </row>
    <row r="40" spans="1:9" ht="63.75" x14ac:dyDescent="0.2">
      <c r="A40" s="9">
        <v>44346</v>
      </c>
      <c r="B40" s="17" t="s">
        <v>24</v>
      </c>
      <c r="C40" s="13">
        <v>114.57</v>
      </c>
      <c r="D40" s="3">
        <v>114</v>
      </c>
      <c r="E40" s="3">
        <v>119</v>
      </c>
      <c r="F40" s="3">
        <f t="shared" si="6"/>
        <v>103.113</v>
      </c>
      <c r="G40" s="3">
        <f t="shared" si="5"/>
        <v>126.027</v>
      </c>
      <c r="H40" s="10"/>
      <c r="I40" s="18"/>
    </row>
    <row r="41" spans="1:9" ht="30" customHeight="1" x14ac:dyDescent="0.2">
      <c r="A41" s="9">
        <v>44347</v>
      </c>
      <c r="B41" s="15" t="s">
        <v>20</v>
      </c>
      <c r="C41" s="13">
        <v>114.03</v>
      </c>
      <c r="D41" s="3">
        <v>113.75</v>
      </c>
      <c r="E41" s="3"/>
      <c r="F41" s="3">
        <f t="shared" si="6"/>
        <v>102.62700000000001</v>
      </c>
      <c r="G41" s="3">
        <f t="shared" si="5"/>
        <v>125.43300000000001</v>
      </c>
      <c r="H41" s="10"/>
      <c r="I41" s="18"/>
    </row>
    <row r="42" spans="1:9" ht="13.5" thickBot="1" x14ac:dyDescent="0.25">
      <c r="B42"/>
    </row>
    <row r="43" spans="1:9" ht="69.95" customHeight="1" thickBot="1" x14ac:dyDescent="0.25">
      <c r="A43" s="26" t="s">
        <v>25</v>
      </c>
      <c r="B43" s="27"/>
      <c r="C43" s="19">
        <v>117.45</v>
      </c>
      <c r="D43" s="28" t="s">
        <v>26</v>
      </c>
      <c r="E43" s="28"/>
      <c r="F43" s="28"/>
      <c r="G43" s="29"/>
    </row>
    <row r="44" spans="1:9" x14ac:dyDescent="0.2">
      <c r="B44"/>
    </row>
    <row r="45" spans="1:9" x14ac:dyDescent="0.2">
      <c r="A45" s="39"/>
      <c r="B45" s="1"/>
      <c r="C45" s="38"/>
      <c r="D45" s="1"/>
      <c r="E45" s="1"/>
      <c r="F45" s="1"/>
      <c r="G45" s="1"/>
    </row>
    <row r="46" spans="1:9" x14ac:dyDescent="0.2">
      <c r="B46"/>
    </row>
    <row r="47" spans="1:9" x14ac:dyDescent="0.2">
      <c r="B47"/>
    </row>
    <row r="48" spans="1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A43:B43"/>
    <mergeCell ref="D43:G43"/>
    <mergeCell ref="A8:A10"/>
    <mergeCell ref="B8:B10"/>
    <mergeCell ref="C8:C10"/>
    <mergeCell ref="F8:G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2021-06-03T06:39:24Z</dcterms:modified>
  <cp:category/>
</cp:coreProperties>
</file>