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5.Mai 2019\"/>
    </mc:Choice>
  </mc:AlternateContent>
  <bookViews>
    <workbookView xWindow="0" yWindow="0" windowWidth="21855" windowHeight="14940"/>
  </bookViews>
  <sheets>
    <sheet name="PMP - mai 2019" sheetId="2" r:id="rId1"/>
  </sheets>
  <calcPr calcId="162913"/>
</workbook>
</file>

<file path=xl/calcChain.xml><?xml version="1.0" encoding="utf-8"?>
<calcChain xmlns="http://schemas.openxmlformats.org/spreadsheetml/2006/main">
  <c r="L12" i="2" l="1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M11" i="2"/>
  <c r="L11" i="2"/>
  <c r="H41" i="2" l="1"/>
  <c r="I41" i="2"/>
  <c r="J41" i="2"/>
  <c r="K41" i="2"/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5" i="2"/>
  <c r="K40" i="2" l="1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12" i="2"/>
  <c r="K11" i="2"/>
  <c r="J11" i="2"/>
  <c r="H39" i="2" l="1"/>
  <c r="H36" i="2" l="1"/>
  <c r="H37" i="2"/>
  <c r="H38" i="2"/>
  <c r="H40" i="2"/>
  <c r="H30" i="2" l="1"/>
  <c r="H31" i="2"/>
  <c r="H32" i="2"/>
  <c r="H33" i="2"/>
  <c r="H34" i="2"/>
  <c r="H35" i="2"/>
  <c r="H19" i="2" l="1"/>
  <c r="H20" i="2"/>
  <c r="H21" i="2"/>
  <c r="H22" i="2"/>
  <c r="H23" i="2"/>
  <c r="H24" i="2"/>
  <c r="H25" i="2"/>
  <c r="H26" i="2"/>
  <c r="H27" i="2"/>
  <c r="H28" i="2"/>
  <c r="H29" i="2"/>
  <c r="H15" i="2" l="1"/>
  <c r="H16" i="2"/>
  <c r="H17" i="2"/>
  <c r="H18" i="2"/>
  <c r="I14" i="2"/>
  <c r="H14" i="2"/>
  <c r="I13" i="2" l="1"/>
  <c r="H13" i="2"/>
  <c r="I12" i="2"/>
  <c r="I11" i="2" l="1"/>
  <c r="H12" i="2" l="1"/>
</calcChain>
</file>

<file path=xl/sharedStrings.xml><?xml version="1.0" encoding="utf-8"?>
<sst xmlns="http://schemas.openxmlformats.org/spreadsheetml/2006/main" count="77" uniqueCount="36">
  <si>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</si>
  <si>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</si>
  <si>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</si>
  <si>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</si>
  <si>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</si>
  <si>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</si>
  <si>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</si>
  <si>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</si>
  <si>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</si>
  <si>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</si>
  <si>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</si>
  <si>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</si>
  <si>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</si>
  <si>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</si>
  <si>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</si>
  <si>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</si>
  <si>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</si>
  <si>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luna Mai 2019</t>
  </si>
  <si>
    <t>OTS a vândut gaze de echilbrare  TSO sold balancing gas</t>
  </si>
  <si>
    <r>
      <t xml:space="preserve">Preţul mediu ponderat al tranzacțiilor cu gaze pe piețele centralizate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</si>
  <si>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Dezechilibru zilnic UR  (NC)</t>
  </si>
  <si>
    <t>OTS a cumpărat gaze de echilibrare       OTS bought balancing gases</t>
  </si>
  <si>
    <r>
      <t xml:space="preserve">OTS a vândut gaze de echilbrare  TSO sold balancing gas           </t>
    </r>
    <r>
      <rPr>
        <sz val="10"/>
        <color theme="9" tint="-0.249977111117893"/>
        <rFont val="Arial"/>
        <family val="2"/>
        <charset val="238"/>
      </rPr>
      <t xml:space="preserve">  OTS a cumpărat gaze de echilibrare       OTS bought balancing gases</t>
    </r>
  </si>
  <si>
    <r>
      <t xml:space="preserve">OTS a vândut gaze de echilbrare  TSO sold balancing gas             </t>
    </r>
    <r>
      <rPr>
        <sz val="10"/>
        <color theme="9" tint="-0.249977111117893"/>
        <rFont val="Arial"/>
        <family val="2"/>
        <charset val="238"/>
      </rPr>
      <t>OTS a cumpărat gaze de echilibrare       OTS bought balancing gases</t>
    </r>
  </si>
  <si>
    <t>May 2019</t>
  </si>
  <si>
    <r>
      <t xml:space="preserve">Preţul mediu ponderat al tranzacțiilor cu gaze din productia interna pentru  PET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</si>
  <si>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r>
      <t xml:space="preserve">Preţul mediu ponderat al tranzacțiilor cu gaze din productia interna pentru  CC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</si>
  <si>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 xml:space="preserve">Trade weighted average price CC        (PMP)                     (lei/MWh) </t>
  </si>
  <si>
    <t xml:space="preserve">Trade weighted average price PET      (PMP)                     (lei/MWh) 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</si>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</sst>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E79D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Alignment="1">
      <alignment vertical="top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1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14" fontId="4" fillId="0" borderId="18" xfId="0" applyNumberFormat="1" applyFont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6" borderId="24" xfId="0" applyNumberFormat="1" applyFont="1" applyFill="1" applyBorder="1" applyAlignment="1">
      <alignment horizontal="left" vertical="center" wrapText="1"/>
    </xf>
    <xf numFmtId="2" fontId="3" fillId="6" borderId="29" xfId="0" applyNumberFormat="1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left" vertical="center" wrapText="1"/>
    </xf>
    <xf numFmtId="0" fontId="3" fillId="6" borderId="3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9999"/>
      <color rgb="FFC4E79D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pane ySplit="7" topLeftCell="A31" activePane="bottomLeft" state="frozen"/>
      <selection pane="bottomLeft" activeCell="C46" sqref="C46"/>
    </sheetView>
  </sheetViews>
  <sheetFormatPr defaultColWidth="9.140625" defaultRowHeight="12.75" x14ac:dyDescent="0.2"/>
  <cols>
    <col min="1" max="1" width="11" customWidth="1"/>
    <col min="2" max="2" width="37.140625" customWidth="1"/>
    <col min="3" max="5" width="17.7109375" customWidth="1"/>
    <col min="6" max="6" width="14.7109375" customWidth="1"/>
    <col min="7" max="7" width="15" bestFit="1" customWidth="1"/>
    <col min="8" max="9" width="15.28515625" customWidth="1"/>
    <col min="10" max="13" width="14.7109375" customWidth="1"/>
  </cols>
  <sheetData>
    <row r="1" spans="1:13" ht="15.75" x14ac:dyDescent="0.2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5.75" x14ac:dyDescent="0.2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.75" x14ac:dyDescent="0.2">
      <c r="A3" s="62" t="s">
        <v>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6.5" thickBot="1" x14ac:dyDescent="0.25">
      <c r="A4" s="63" t="s">
        <v>24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3.9" customHeight="1" thickBot="1" x14ac:dyDescent="0.25">
      <c r="A5" s="43" t="s">
        <v>0</v>
      </c>
      <c r="B5" s="46" t="s">
        <v>14</v>
      </c>
      <c r="C5" s="49" t="s">
        <v>19</v>
      </c>
      <c r="D5" s="35" t="s">
        <v>26</v>
      </c>
      <c r="E5" s="35" t="s">
        <v>25</v>
      </c>
      <c r="F5" s="64" t="s">
        <v>16</v>
      </c>
      <c r="G5" s="67" t="s">
        <v>15</v>
      </c>
      <c r="H5" s="52" t="s">
        <v>20</v>
      </c>
      <c r="I5" s="53"/>
      <c r="J5" s="38" t="s">
        <v>29</v>
      </c>
      <c r="K5" s="39"/>
      <c r="L5" s="38" t="s">
        <v>30</v>
      </c>
      <c r="M5" s="39"/>
    </row>
    <row r="6" spans="1:13" ht="52.5" customHeight="1" thickBot="1" x14ac:dyDescent="0.25">
      <c r="A6" s="44"/>
      <c r="B6" s="47"/>
      <c r="C6" s="50"/>
      <c r="D6" s="36"/>
      <c r="E6" s="36"/>
      <c r="F6" s="65"/>
      <c r="G6" s="68"/>
      <c r="H6" s="25" t="s">
        <v>9</v>
      </c>
      <c r="I6" s="26" t="s">
        <v>10</v>
      </c>
      <c r="J6" s="27" t="s">
        <v>9</v>
      </c>
      <c r="K6" s="28" t="s">
        <v>10</v>
      </c>
      <c r="L6" s="27" t="s">
        <v>9</v>
      </c>
      <c r="M6" s="28" t="s">
        <v>10</v>
      </c>
    </row>
    <row r="7" spans="1:13" ht="30" customHeight="1" thickBot="1" x14ac:dyDescent="0.25">
      <c r="A7" s="45"/>
      <c r="B7" s="48"/>
      <c r="C7" s="51"/>
      <c r="D7" s="37"/>
      <c r="E7" s="37"/>
      <c r="F7" s="66"/>
      <c r="G7" s="69"/>
      <c r="H7" s="29" t="s">
        <v>1</v>
      </c>
      <c r="I7" s="30" t="s">
        <v>2</v>
      </c>
      <c r="J7" s="31" t="s">
        <v>1</v>
      </c>
      <c r="K7" s="32" t="s">
        <v>2</v>
      </c>
      <c r="L7" s="31" t="s">
        <v>1</v>
      </c>
      <c r="M7" s="32" t="s">
        <v>2</v>
      </c>
    </row>
    <row r="8" spans="1:13" ht="13.5" thickBot="1" x14ac:dyDescent="0.25">
      <c r="A8" s="43" t="s">
        <v>3</v>
      </c>
      <c r="B8" s="46" t="s">
        <v>13</v>
      </c>
      <c r="C8" s="49" t="s">
        <v>4</v>
      </c>
      <c r="D8" s="35" t="s">
        <v>27</v>
      </c>
      <c r="E8" s="35" t="s">
        <v>28</v>
      </c>
      <c r="F8" s="54"/>
      <c r="G8" s="40"/>
      <c r="H8" s="52" t="s">
        <v>32</v>
      </c>
      <c r="I8" s="53"/>
      <c r="J8" s="38" t="s">
        <v>31</v>
      </c>
      <c r="K8" s="39"/>
      <c r="L8" s="38" t="s">
        <v>33</v>
      </c>
      <c r="M8" s="39"/>
    </row>
    <row r="9" spans="1:13" ht="45" customHeight="1" thickBot="1" x14ac:dyDescent="0.25">
      <c r="A9" s="44"/>
      <c r="B9" s="47"/>
      <c r="C9" s="50"/>
      <c r="D9" s="36"/>
      <c r="E9" s="36"/>
      <c r="F9" s="55"/>
      <c r="G9" s="41"/>
      <c r="H9" s="25" t="s">
        <v>11</v>
      </c>
      <c r="I9" s="26" t="s">
        <v>12</v>
      </c>
      <c r="J9" s="27" t="s">
        <v>11</v>
      </c>
      <c r="K9" s="28" t="s">
        <v>12</v>
      </c>
      <c r="L9" s="27" t="s">
        <v>11</v>
      </c>
      <c r="M9" s="28" t="s">
        <v>12</v>
      </c>
    </row>
    <row r="10" spans="1:13" ht="16.5" customHeight="1" thickBot="1" x14ac:dyDescent="0.25">
      <c r="A10" s="45"/>
      <c r="B10" s="48"/>
      <c r="C10" s="51"/>
      <c r="D10" s="37"/>
      <c r="E10" s="37"/>
      <c r="F10" s="56"/>
      <c r="G10" s="42"/>
      <c r="H10" s="29" t="s">
        <v>5</v>
      </c>
      <c r="I10" s="30" t="s">
        <v>6</v>
      </c>
      <c r="J10" s="31" t="s">
        <v>5</v>
      </c>
      <c r="K10" s="32" t="s">
        <v>6</v>
      </c>
      <c r="L10" s="31" t="s">
        <v>5</v>
      </c>
      <c r="M10" s="32" t="s">
        <v>6</v>
      </c>
    </row>
    <row r="11" spans="1:13" ht="25.5" customHeight="1" x14ac:dyDescent="0.2">
      <c r="A11" s="14">
        <v>43586</v>
      </c>
      <c r="B11" s="23" t="s">
        <v>18</v>
      </c>
      <c r="C11" s="15">
        <v>91.52</v>
      </c>
      <c r="D11" s="16">
        <v>68</v>
      </c>
      <c r="E11" s="16">
        <v>68</v>
      </c>
      <c r="F11" s="17">
        <v>78.5</v>
      </c>
      <c r="G11" s="18"/>
      <c r="H11" s="19">
        <v>78.5</v>
      </c>
      <c r="I11" s="20">
        <f>C11+C11*0.1</f>
        <v>100.672</v>
      </c>
      <c r="J11" s="21">
        <f>D11*0.9</f>
        <v>61.2</v>
      </c>
      <c r="K11" s="22">
        <f>D11*1.1</f>
        <v>74.800000000000011</v>
      </c>
      <c r="L11" s="21">
        <f>E11*0.9</f>
        <v>61.2</v>
      </c>
      <c r="M11" s="22">
        <f>E11*1.1</f>
        <v>74.800000000000011</v>
      </c>
    </row>
    <row r="12" spans="1:13" ht="51" x14ac:dyDescent="0.2">
      <c r="A12" s="3">
        <v>43587</v>
      </c>
      <c r="B12" s="13" t="s">
        <v>22</v>
      </c>
      <c r="C12" s="1">
        <v>95.3</v>
      </c>
      <c r="D12" s="10">
        <v>68</v>
      </c>
      <c r="E12" s="10">
        <v>68</v>
      </c>
      <c r="F12" s="2">
        <v>92</v>
      </c>
      <c r="G12" s="33">
        <v>94</v>
      </c>
      <c r="H12" s="6">
        <f t="shared" ref="H12:H35" si="0">C12-C12*0.1</f>
        <v>85.77</v>
      </c>
      <c r="I12" s="4">
        <f t="shared" ref="I12:I40" si="1">C12+C12*0.1</f>
        <v>104.83</v>
      </c>
      <c r="J12" s="11">
        <f t="shared" ref="J12:J40" si="2">D12*0.9</f>
        <v>61.2</v>
      </c>
      <c r="K12" s="12">
        <f t="shared" ref="K12:K39" si="3">D12*1.1</f>
        <v>74.800000000000011</v>
      </c>
      <c r="L12" s="21">
        <f t="shared" ref="L12:L41" si="4">E12*0.9</f>
        <v>61.2</v>
      </c>
      <c r="M12" s="22">
        <f t="shared" ref="M12:M41" si="5">E12*1.1</f>
        <v>74.800000000000011</v>
      </c>
    </row>
    <row r="13" spans="1:13" ht="51" x14ac:dyDescent="0.2">
      <c r="A13" s="3">
        <v>43588</v>
      </c>
      <c r="B13" s="13" t="s">
        <v>23</v>
      </c>
      <c r="C13" s="1">
        <v>94.07</v>
      </c>
      <c r="D13" s="10">
        <v>68</v>
      </c>
      <c r="E13" s="10">
        <v>68</v>
      </c>
      <c r="F13" s="2">
        <v>92.9</v>
      </c>
      <c r="G13" s="33">
        <v>94</v>
      </c>
      <c r="H13" s="6">
        <f t="shared" si="0"/>
        <v>84.662999999999997</v>
      </c>
      <c r="I13" s="4">
        <f t="shared" si="1"/>
        <v>103.47699999999999</v>
      </c>
      <c r="J13" s="11">
        <f t="shared" si="2"/>
        <v>61.2</v>
      </c>
      <c r="K13" s="12">
        <f t="shared" si="3"/>
        <v>74.800000000000011</v>
      </c>
      <c r="L13" s="21">
        <f t="shared" si="4"/>
        <v>61.2</v>
      </c>
      <c r="M13" s="22">
        <f t="shared" si="5"/>
        <v>74.800000000000011</v>
      </c>
    </row>
    <row r="14" spans="1:13" ht="25.5" x14ac:dyDescent="0.2">
      <c r="A14" s="3">
        <v>43589</v>
      </c>
      <c r="B14" s="24" t="s">
        <v>21</v>
      </c>
      <c r="C14" s="1">
        <v>90.5</v>
      </c>
      <c r="D14" s="10">
        <v>68.5</v>
      </c>
      <c r="E14" s="10">
        <v>68</v>
      </c>
      <c r="F14" s="2"/>
      <c r="G14" s="5">
        <v>94</v>
      </c>
      <c r="H14" s="6">
        <f t="shared" si="0"/>
        <v>81.45</v>
      </c>
      <c r="I14" s="4">
        <f t="shared" si="1"/>
        <v>99.55</v>
      </c>
      <c r="J14" s="11">
        <f t="shared" si="2"/>
        <v>61.65</v>
      </c>
      <c r="K14" s="12">
        <f t="shared" si="3"/>
        <v>75.350000000000009</v>
      </c>
      <c r="L14" s="21">
        <f t="shared" si="4"/>
        <v>61.2</v>
      </c>
      <c r="M14" s="22">
        <f t="shared" si="5"/>
        <v>74.800000000000011</v>
      </c>
    </row>
    <row r="15" spans="1:13" ht="25.5" x14ac:dyDescent="0.2">
      <c r="A15" s="3">
        <v>43590</v>
      </c>
      <c r="B15" s="24" t="s">
        <v>21</v>
      </c>
      <c r="C15" s="1">
        <v>94.85</v>
      </c>
      <c r="D15" s="10">
        <v>68</v>
      </c>
      <c r="E15" s="10">
        <v>68</v>
      </c>
      <c r="F15" s="2"/>
      <c r="G15" s="5">
        <v>93.2</v>
      </c>
      <c r="H15" s="6">
        <f t="shared" si="0"/>
        <v>85.364999999999995</v>
      </c>
      <c r="I15" s="4">
        <f t="shared" si="1"/>
        <v>104.33499999999999</v>
      </c>
      <c r="J15" s="11">
        <f t="shared" si="2"/>
        <v>61.2</v>
      </c>
      <c r="K15" s="12">
        <f t="shared" si="3"/>
        <v>74.800000000000011</v>
      </c>
      <c r="L15" s="21">
        <f t="shared" si="4"/>
        <v>61.2</v>
      </c>
      <c r="M15" s="22">
        <f t="shared" si="5"/>
        <v>74.800000000000011</v>
      </c>
    </row>
    <row r="16" spans="1:13" ht="21" customHeight="1" x14ac:dyDescent="0.2">
      <c r="A16" s="3">
        <v>43591</v>
      </c>
      <c r="B16" s="8"/>
      <c r="C16" s="1">
        <v>109.19</v>
      </c>
      <c r="D16" s="10">
        <v>68</v>
      </c>
      <c r="E16" s="10">
        <v>68</v>
      </c>
      <c r="F16" s="2"/>
      <c r="G16" s="5"/>
      <c r="H16" s="6">
        <f t="shared" si="0"/>
        <v>98.271000000000001</v>
      </c>
      <c r="I16" s="4">
        <f t="shared" si="1"/>
        <v>120.10899999999999</v>
      </c>
      <c r="J16" s="11">
        <f t="shared" si="2"/>
        <v>61.2</v>
      </c>
      <c r="K16" s="12">
        <f t="shared" si="3"/>
        <v>74.800000000000011</v>
      </c>
      <c r="L16" s="21">
        <f t="shared" si="4"/>
        <v>61.2</v>
      </c>
      <c r="M16" s="22">
        <f t="shared" si="5"/>
        <v>74.800000000000011</v>
      </c>
    </row>
    <row r="17" spans="1:13" ht="25.5" x14ac:dyDescent="0.2">
      <c r="A17" s="3">
        <v>43592</v>
      </c>
      <c r="B17" s="24" t="s">
        <v>21</v>
      </c>
      <c r="C17" s="1">
        <v>123.08</v>
      </c>
      <c r="D17" s="10">
        <v>68</v>
      </c>
      <c r="E17" s="10">
        <v>68</v>
      </c>
      <c r="F17" s="2"/>
      <c r="G17" s="5">
        <v>129.5</v>
      </c>
      <c r="H17" s="6">
        <f t="shared" si="0"/>
        <v>110.77199999999999</v>
      </c>
      <c r="I17" s="4">
        <f t="shared" si="1"/>
        <v>135.38800000000001</v>
      </c>
      <c r="J17" s="11">
        <f t="shared" si="2"/>
        <v>61.2</v>
      </c>
      <c r="K17" s="12">
        <f t="shared" si="3"/>
        <v>74.800000000000011</v>
      </c>
      <c r="L17" s="21">
        <f t="shared" si="4"/>
        <v>61.2</v>
      </c>
      <c r="M17" s="22">
        <f t="shared" si="5"/>
        <v>74.800000000000011</v>
      </c>
    </row>
    <row r="18" spans="1:13" ht="25.5" x14ac:dyDescent="0.2">
      <c r="A18" s="3">
        <v>43593</v>
      </c>
      <c r="B18" s="24" t="s">
        <v>21</v>
      </c>
      <c r="C18" s="1">
        <v>124.01</v>
      </c>
      <c r="D18" s="10">
        <v>68.88</v>
      </c>
      <c r="E18" s="10">
        <v>68</v>
      </c>
      <c r="F18" s="2"/>
      <c r="G18" s="5">
        <v>130</v>
      </c>
      <c r="H18" s="6">
        <f t="shared" si="0"/>
        <v>111.60900000000001</v>
      </c>
      <c r="I18" s="4">
        <f t="shared" si="1"/>
        <v>136.411</v>
      </c>
      <c r="J18" s="11">
        <f t="shared" si="2"/>
        <v>61.991999999999997</v>
      </c>
      <c r="K18" s="12">
        <f t="shared" si="3"/>
        <v>75.768000000000001</v>
      </c>
      <c r="L18" s="21">
        <f t="shared" si="4"/>
        <v>61.2</v>
      </c>
      <c r="M18" s="22">
        <f t="shared" si="5"/>
        <v>74.800000000000011</v>
      </c>
    </row>
    <row r="19" spans="1:13" ht="25.5" x14ac:dyDescent="0.2">
      <c r="A19" s="3">
        <v>43594</v>
      </c>
      <c r="B19" s="24" t="s">
        <v>21</v>
      </c>
      <c r="C19" s="1">
        <v>123.44</v>
      </c>
      <c r="D19" s="10">
        <v>68</v>
      </c>
      <c r="E19" s="10">
        <v>68.5</v>
      </c>
      <c r="F19" s="2"/>
      <c r="G19" s="5">
        <v>127.7</v>
      </c>
      <c r="H19" s="6">
        <f t="shared" si="0"/>
        <v>111.096</v>
      </c>
      <c r="I19" s="4">
        <f t="shared" si="1"/>
        <v>135.78399999999999</v>
      </c>
      <c r="J19" s="11">
        <f t="shared" si="2"/>
        <v>61.2</v>
      </c>
      <c r="K19" s="12">
        <f t="shared" si="3"/>
        <v>74.800000000000011</v>
      </c>
      <c r="L19" s="21">
        <f t="shared" si="4"/>
        <v>61.65</v>
      </c>
      <c r="M19" s="22">
        <f t="shared" si="5"/>
        <v>75.350000000000009</v>
      </c>
    </row>
    <row r="20" spans="1:13" ht="25.5" x14ac:dyDescent="0.2">
      <c r="A20" s="3">
        <v>43595</v>
      </c>
      <c r="B20" s="24" t="s">
        <v>21</v>
      </c>
      <c r="C20" s="1">
        <v>119.34</v>
      </c>
      <c r="D20" s="10">
        <v>68</v>
      </c>
      <c r="E20" s="10">
        <v>68</v>
      </c>
      <c r="F20" s="2"/>
      <c r="G20" s="5">
        <v>130</v>
      </c>
      <c r="H20" s="6">
        <f t="shared" si="0"/>
        <v>107.40600000000001</v>
      </c>
      <c r="I20" s="4">
        <f t="shared" si="1"/>
        <v>131.274</v>
      </c>
      <c r="J20" s="11">
        <f t="shared" si="2"/>
        <v>61.2</v>
      </c>
      <c r="K20" s="12">
        <f t="shared" si="3"/>
        <v>74.800000000000011</v>
      </c>
      <c r="L20" s="21">
        <f t="shared" si="4"/>
        <v>61.2</v>
      </c>
      <c r="M20" s="22">
        <f t="shared" si="5"/>
        <v>74.800000000000011</v>
      </c>
    </row>
    <row r="21" spans="1:13" ht="25.5" x14ac:dyDescent="0.2">
      <c r="A21" s="3">
        <v>43596</v>
      </c>
      <c r="B21" s="24" t="s">
        <v>21</v>
      </c>
      <c r="C21" s="1">
        <v>116.54</v>
      </c>
      <c r="D21" s="10">
        <v>68</v>
      </c>
      <c r="E21" s="10">
        <v>68</v>
      </c>
      <c r="F21" s="2"/>
      <c r="G21" s="5">
        <v>119</v>
      </c>
      <c r="H21" s="6">
        <f t="shared" si="0"/>
        <v>104.88600000000001</v>
      </c>
      <c r="I21" s="4">
        <f t="shared" si="1"/>
        <v>128.19400000000002</v>
      </c>
      <c r="J21" s="11">
        <f t="shared" si="2"/>
        <v>61.2</v>
      </c>
      <c r="K21" s="12">
        <f t="shared" si="3"/>
        <v>74.800000000000011</v>
      </c>
      <c r="L21" s="21">
        <f t="shared" si="4"/>
        <v>61.2</v>
      </c>
      <c r="M21" s="22">
        <f t="shared" si="5"/>
        <v>74.800000000000011</v>
      </c>
    </row>
    <row r="22" spans="1:13" ht="25.5" x14ac:dyDescent="0.2">
      <c r="A22" s="3">
        <v>43597</v>
      </c>
      <c r="B22" s="24" t="s">
        <v>21</v>
      </c>
      <c r="C22" s="1">
        <v>118.12</v>
      </c>
      <c r="D22" s="10">
        <v>68</v>
      </c>
      <c r="E22" s="10">
        <v>68</v>
      </c>
      <c r="F22" s="2"/>
      <c r="G22" s="5">
        <v>120</v>
      </c>
      <c r="H22" s="6">
        <f t="shared" si="0"/>
        <v>106.30800000000001</v>
      </c>
      <c r="I22" s="4">
        <f t="shared" si="1"/>
        <v>129.93200000000002</v>
      </c>
      <c r="J22" s="11">
        <f t="shared" si="2"/>
        <v>61.2</v>
      </c>
      <c r="K22" s="12">
        <f t="shared" si="3"/>
        <v>74.800000000000011</v>
      </c>
      <c r="L22" s="21">
        <f t="shared" si="4"/>
        <v>61.2</v>
      </c>
      <c r="M22" s="22">
        <f t="shared" si="5"/>
        <v>74.800000000000011</v>
      </c>
    </row>
    <row r="23" spans="1:13" ht="25.5" x14ac:dyDescent="0.2">
      <c r="A23" s="3">
        <v>43598</v>
      </c>
      <c r="B23" s="24" t="s">
        <v>21</v>
      </c>
      <c r="C23" s="1">
        <v>113.31</v>
      </c>
      <c r="D23" s="10">
        <v>68</v>
      </c>
      <c r="E23" s="10">
        <v>68</v>
      </c>
      <c r="F23" s="2"/>
      <c r="G23" s="5">
        <v>117</v>
      </c>
      <c r="H23" s="6">
        <f t="shared" si="0"/>
        <v>101.979</v>
      </c>
      <c r="I23" s="4">
        <f t="shared" si="1"/>
        <v>124.64100000000001</v>
      </c>
      <c r="J23" s="11">
        <f t="shared" si="2"/>
        <v>61.2</v>
      </c>
      <c r="K23" s="12">
        <f t="shared" si="3"/>
        <v>74.800000000000011</v>
      </c>
      <c r="L23" s="21">
        <f t="shared" si="4"/>
        <v>61.2</v>
      </c>
      <c r="M23" s="22">
        <f t="shared" si="5"/>
        <v>74.800000000000011</v>
      </c>
    </row>
    <row r="24" spans="1:13" ht="25.5" x14ac:dyDescent="0.2">
      <c r="A24" s="3">
        <v>43599</v>
      </c>
      <c r="B24" s="24" t="s">
        <v>21</v>
      </c>
      <c r="C24" s="1">
        <v>108.28</v>
      </c>
      <c r="D24" s="10">
        <v>68</v>
      </c>
      <c r="E24" s="10">
        <v>68</v>
      </c>
      <c r="F24" s="2"/>
      <c r="G24" s="7">
        <v>116</v>
      </c>
      <c r="H24" s="6">
        <f t="shared" si="0"/>
        <v>97.451999999999998</v>
      </c>
      <c r="I24" s="4">
        <f t="shared" si="1"/>
        <v>119.108</v>
      </c>
      <c r="J24" s="11">
        <f t="shared" si="2"/>
        <v>61.2</v>
      </c>
      <c r="K24" s="12">
        <f t="shared" si="3"/>
        <v>74.800000000000011</v>
      </c>
      <c r="L24" s="21">
        <f t="shared" si="4"/>
        <v>61.2</v>
      </c>
      <c r="M24" s="22">
        <f t="shared" si="5"/>
        <v>74.800000000000011</v>
      </c>
    </row>
    <row r="25" spans="1:13" ht="25.5" x14ac:dyDescent="0.2">
      <c r="A25" s="3">
        <v>43600</v>
      </c>
      <c r="B25" s="24" t="s">
        <v>21</v>
      </c>
      <c r="C25" s="1">
        <v>113.6</v>
      </c>
      <c r="D25" s="10">
        <v>68</v>
      </c>
      <c r="E25" s="10">
        <v>68</v>
      </c>
      <c r="F25" s="2"/>
      <c r="G25" s="5">
        <v>113.9</v>
      </c>
      <c r="H25" s="6">
        <f t="shared" si="0"/>
        <v>102.24</v>
      </c>
      <c r="I25" s="4">
        <f t="shared" si="1"/>
        <v>124.96</v>
      </c>
      <c r="J25" s="11">
        <f t="shared" si="2"/>
        <v>61.2</v>
      </c>
      <c r="K25" s="12">
        <f t="shared" si="3"/>
        <v>74.800000000000011</v>
      </c>
      <c r="L25" s="21">
        <f t="shared" si="4"/>
        <v>61.2</v>
      </c>
      <c r="M25" s="22">
        <f t="shared" si="5"/>
        <v>74.800000000000011</v>
      </c>
    </row>
    <row r="26" spans="1:13" ht="25.5" x14ac:dyDescent="0.2">
      <c r="A26" s="3">
        <v>43601</v>
      </c>
      <c r="B26" s="24" t="s">
        <v>21</v>
      </c>
      <c r="C26" s="1">
        <v>110.17</v>
      </c>
      <c r="D26" s="10">
        <v>68</v>
      </c>
      <c r="E26" s="10">
        <v>68</v>
      </c>
      <c r="F26" s="2"/>
      <c r="G26" s="5">
        <v>115</v>
      </c>
      <c r="H26" s="6">
        <f t="shared" si="0"/>
        <v>99.153000000000006</v>
      </c>
      <c r="I26" s="4">
        <f t="shared" si="1"/>
        <v>121.187</v>
      </c>
      <c r="J26" s="11">
        <f t="shared" si="2"/>
        <v>61.2</v>
      </c>
      <c r="K26" s="12">
        <f t="shared" si="3"/>
        <v>74.800000000000011</v>
      </c>
      <c r="L26" s="21">
        <f t="shared" si="4"/>
        <v>61.2</v>
      </c>
      <c r="M26" s="22">
        <f t="shared" si="5"/>
        <v>74.800000000000011</v>
      </c>
    </row>
    <row r="27" spans="1:13" ht="25.5" x14ac:dyDescent="0.2">
      <c r="A27" s="3">
        <v>43602</v>
      </c>
      <c r="B27" s="24" t="s">
        <v>21</v>
      </c>
      <c r="C27" s="1">
        <v>112.22</v>
      </c>
      <c r="D27" s="10">
        <v>68</v>
      </c>
      <c r="E27" s="10">
        <v>68</v>
      </c>
      <c r="F27" s="2"/>
      <c r="G27" s="5">
        <v>113.5</v>
      </c>
      <c r="H27" s="6">
        <f t="shared" si="0"/>
        <v>100.99799999999999</v>
      </c>
      <c r="I27" s="4">
        <f t="shared" si="1"/>
        <v>123.44200000000001</v>
      </c>
      <c r="J27" s="11">
        <f t="shared" si="2"/>
        <v>61.2</v>
      </c>
      <c r="K27" s="12">
        <f t="shared" si="3"/>
        <v>74.800000000000011</v>
      </c>
      <c r="L27" s="21">
        <f t="shared" si="4"/>
        <v>61.2</v>
      </c>
      <c r="M27" s="22">
        <f t="shared" si="5"/>
        <v>74.800000000000011</v>
      </c>
    </row>
    <row r="28" spans="1:13" ht="25.5" x14ac:dyDescent="0.2">
      <c r="A28" s="3">
        <v>43603</v>
      </c>
      <c r="B28" s="24" t="s">
        <v>21</v>
      </c>
      <c r="C28" s="1">
        <v>111.15</v>
      </c>
      <c r="D28" s="10">
        <v>68</v>
      </c>
      <c r="E28" s="10">
        <v>68</v>
      </c>
      <c r="F28" s="2"/>
      <c r="G28" s="5">
        <v>112.5</v>
      </c>
      <c r="H28" s="6">
        <f t="shared" si="0"/>
        <v>100.035</v>
      </c>
      <c r="I28" s="4">
        <f t="shared" si="1"/>
        <v>122.26500000000001</v>
      </c>
      <c r="J28" s="11">
        <f t="shared" si="2"/>
        <v>61.2</v>
      </c>
      <c r="K28" s="12">
        <f t="shared" si="3"/>
        <v>74.800000000000011</v>
      </c>
      <c r="L28" s="21">
        <f t="shared" si="4"/>
        <v>61.2</v>
      </c>
      <c r="M28" s="22">
        <f t="shared" si="5"/>
        <v>74.800000000000011</v>
      </c>
    </row>
    <row r="29" spans="1:13" ht="25.5" x14ac:dyDescent="0.2">
      <c r="A29" s="3">
        <v>43604</v>
      </c>
      <c r="B29" s="24" t="s">
        <v>21</v>
      </c>
      <c r="C29" s="1">
        <v>108.74</v>
      </c>
      <c r="D29" s="10">
        <v>68</v>
      </c>
      <c r="E29" s="10">
        <v>68</v>
      </c>
      <c r="F29" s="2"/>
      <c r="G29" s="5">
        <v>114.5</v>
      </c>
      <c r="H29" s="6">
        <f t="shared" si="0"/>
        <v>97.866</v>
      </c>
      <c r="I29" s="4">
        <f t="shared" si="1"/>
        <v>119.61399999999999</v>
      </c>
      <c r="J29" s="11">
        <f t="shared" si="2"/>
        <v>61.2</v>
      </c>
      <c r="K29" s="12">
        <f t="shared" si="3"/>
        <v>74.800000000000011</v>
      </c>
      <c r="L29" s="21">
        <f t="shared" si="4"/>
        <v>61.2</v>
      </c>
      <c r="M29" s="22">
        <f t="shared" si="5"/>
        <v>74.800000000000011</v>
      </c>
    </row>
    <row r="30" spans="1:13" ht="25.5" x14ac:dyDescent="0.2">
      <c r="A30" s="3">
        <v>43605</v>
      </c>
      <c r="B30" s="24" t="s">
        <v>21</v>
      </c>
      <c r="C30" s="1">
        <v>105.34</v>
      </c>
      <c r="D30" s="10">
        <v>68</v>
      </c>
      <c r="E30" s="10">
        <v>68</v>
      </c>
      <c r="F30" s="2"/>
      <c r="G30" s="5">
        <v>108.5</v>
      </c>
      <c r="H30" s="6">
        <f t="shared" si="0"/>
        <v>94.805999999999997</v>
      </c>
      <c r="I30" s="4">
        <f t="shared" si="1"/>
        <v>115.87400000000001</v>
      </c>
      <c r="J30" s="11">
        <f t="shared" si="2"/>
        <v>61.2</v>
      </c>
      <c r="K30" s="12">
        <f t="shared" si="3"/>
        <v>74.800000000000011</v>
      </c>
      <c r="L30" s="21">
        <f t="shared" si="4"/>
        <v>61.2</v>
      </c>
      <c r="M30" s="22">
        <f t="shared" si="5"/>
        <v>74.800000000000011</v>
      </c>
    </row>
    <row r="31" spans="1:13" ht="25.5" x14ac:dyDescent="0.2">
      <c r="A31" s="3">
        <v>43606</v>
      </c>
      <c r="B31" s="24" t="s">
        <v>21</v>
      </c>
      <c r="C31" s="1">
        <v>108.3</v>
      </c>
      <c r="D31" s="10">
        <v>68</v>
      </c>
      <c r="E31" s="10">
        <v>68</v>
      </c>
      <c r="F31" s="2"/>
      <c r="G31" s="5">
        <v>108.4</v>
      </c>
      <c r="H31" s="6">
        <f t="shared" si="0"/>
        <v>97.47</v>
      </c>
      <c r="I31" s="4">
        <f t="shared" si="1"/>
        <v>119.13</v>
      </c>
      <c r="J31" s="11">
        <f t="shared" si="2"/>
        <v>61.2</v>
      </c>
      <c r="K31" s="12">
        <f t="shared" si="3"/>
        <v>74.800000000000011</v>
      </c>
      <c r="L31" s="21">
        <f t="shared" si="4"/>
        <v>61.2</v>
      </c>
      <c r="M31" s="22">
        <f t="shared" si="5"/>
        <v>74.800000000000011</v>
      </c>
    </row>
    <row r="32" spans="1:13" ht="25.5" x14ac:dyDescent="0.2">
      <c r="A32" s="3">
        <v>43607</v>
      </c>
      <c r="B32" s="24" t="s">
        <v>21</v>
      </c>
      <c r="C32" s="1">
        <v>110.22</v>
      </c>
      <c r="D32" s="10">
        <v>68</v>
      </c>
      <c r="E32" s="10">
        <v>68</v>
      </c>
      <c r="F32" s="2"/>
      <c r="G32" s="5">
        <v>110.2</v>
      </c>
      <c r="H32" s="6">
        <f t="shared" si="0"/>
        <v>99.197999999999993</v>
      </c>
      <c r="I32" s="4">
        <f t="shared" si="1"/>
        <v>121.242</v>
      </c>
      <c r="J32" s="11">
        <f t="shared" si="2"/>
        <v>61.2</v>
      </c>
      <c r="K32" s="12">
        <f t="shared" si="3"/>
        <v>74.800000000000011</v>
      </c>
      <c r="L32" s="21">
        <f t="shared" si="4"/>
        <v>61.2</v>
      </c>
      <c r="M32" s="22">
        <f t="shared" si="5"/>
        <v>74.800000000000011</v>
      </c>
    </row>
    <row r="33" spans="1:13" ht="25.5" x14ac:dyDescent="0.2">
      <c r="A33" s="3">
        <v>43608</v>
      </c>
      <c r="B33" s="24" t="s">
        <v>21</v>
      </c>
      <c r="C33" s="1">
        <v>108.82</v>
      </c>
      <c r="D33" s="10">
        <v>68</v>
      </c>
      <c r="E33" s="10">
        <v>68</v>
      </c>
      <c r="F33" s="2"/>
      <c r="G33" s="5">
        <v>112.2</v>
      </c>
      <c r="H33" s="6">
        <f t="shared" si="0"/>
        <v>97.937999999999988</v>
      </c>
      <c r="I33" s="4">
        <f t="shared" si="1"/>
        <v>119.702</v>
      </c>
      <c r="J33" s="11">
        <f t="shared" si="2"/>
        <v>61.2</v>
      </c>
      <c r="K33" s="12">
        <f t="shared" si="3"/>
        <v>74.800000000000011</v>
      </c>
      <c r="L33" s="21">
        <f t="shared" si="4"/>
        <v>61.2</v>
      </c>
      <c r="M33" s="22">
        <f t="shared" si="5"/>
        <v>74.800000000000011</v>
      </c>
    </row>
    <row r="34" spans="1:13" ht="25.5" x14ac:dyDescent="0.2">
      <c r="A34" s="3">
        <v>43609</v>
      </c>
      <c r="B34" s="24" t="s">
        <v>21</v>
      </c>
      <c r="C34" s="1">
        <v>107.34</v>
      </c>
      <c r="D34" s="10">
        <v>68</v>
      </c>
      <c r="E34" s="10">
        <v>68</v>
      </c>
      <c r="F34" s="2"/>
      <c r="G34" s="5">
        <v>110</v>
      </c>
      <c r="H34" s="6">
        <f t="shared" si="0"/>
        <v>96.605999999999995</v>
      </c>
      <c r="I34" s="4">
        <f t="shared" si="1"/>
        <v>118.07400000000001</v>
      </c>
      <c r="J34" s="11">
        <f t="shared" si="2"/>
        <v>61.2</v>
      </c>
      <c r="K34" s="12">
        <f t="shared" si="3"/>
        <v>74.800000000000011</v>
      </c>
      <c r="L34" s="21">
        <f t="shared" si="4"/>
        <v>61.2</v>
      </c>
      <c r="M34" s="22">
        <f t="shared" si="5"/>
        <v>74.800000000000011</v>
      </c>
    </row>
    <row r="35" spans="1:13" ht="25.5" x14ac:dyDescent="0.2">
      <c r="A35" s="3">
        <v>43610</v>
      </c>
      <c r="B35" s="24" t="s">
        <v>21</v>
      </c>
      <c r="C35" s="1">
        <v>106.71</v>
      </c>
      <c r="D35" s="10">
        <v>68</v>
      </c>
      <c r="E35" s="10">
        <v>68</v>
      </c>
      <c r="F35" s="2"/>
      <c r="G35" s="5">
        <v>108</v>
      </c>
      <c r="H35" s="6">
        <f t="shared" si="0"/>
        <v>96.038999999999987</v>
      </c>
      <c r="I35" s="4">
        <f t="shared" si="1"/>
        <v>117.381</v>
      </c>
      <c r="J35" s="11">
        <f t="shared" si="2"/>
        <v>61.2</v>
      </c>
      <c r="K35" s="12">
        <f t="shared" si="3"/>
        <v>74.800000000000011</v>
      </c>
      <c r="L35" s="21">
        <f t="shared" si="4"/>
        <v>61.2</v>
      </c>
      <c r="M35" s="22">
        <f t="shared" si="5"/>
        <v>74.800000000000011</v>
      </c>
    </row>
    <row r="36" spans="1:13" x14ac:dyDescent="0.2">
      <c r="A36" s="3">
        <v>43611</v>
      </c>
      <c r="B36" s="9"/>
      <c r="C36" s="1">
        <v>104.24</v>
      </c>
      <c r="D36" s="10">
        <v>68</v>
      </c>
      <c r="E36" s="10">
        <v>68</v>
      </c>
      <c r="F36" s="2"/>
      <c r="G36" s="5"/>
      <c r="H36" s="6">
        <f t="shared" ref="H36:H40" si="6">C36-C36*0.1</f>
        <v>93.816000000000003</v>
      </c>
      <c r="I36" s="4">
        <f t="shared" si="1"/>
        <v>114.66399999999999</v>
      </c>
      <c r="J36" s="11">
        <f t="shared" si="2"/>
        <v>61.2</v>
      </c>
      <c r="K36" s="12">
        <f t="shared" si="3"/>
        <v>74.800000000000011</v>
      </c>
      <c r="L36" s="21">
        <f t="shared" si="4"/>
        <v>61.2</v>
      </c>
      <c r="M36" s="22">
        <f t="shared" si="5"/>
        <v>74.800000000000011</v>
      </c>
    </row>
    <row r="37" spans="1:13" ht="25.5" x14ac:dyDescent="0.2">
      <c r="A37" s="3">
        <v>43612</v>
      </c>
      <c r="B37" s="24" t="s">
        <v>21</v>
      </c>
      <c r="C37" s="1">
        <v>98.84</v>
      </c>
      <c r="D37" s="10">
        <v>68</v>
      </c>
      <c r="E37" s="10">
        <v>68</v>
      </c>
      <c r="F37" s="2"/>
      <c r="G37" s="5">
        <v>99.5</v>
      </c>
      <c r="H37" s="6">
        <f t="shared" si="6"/>
        <v>88.956000000000003</v>
      </c>
      <c r="I37" s="4">
        <f t="shared" si="1"/>
        <v>108.724</v>
      </c>
      <c r="J37" s="11">
        <f t="shared" si="2"/>
        <v>61.2</v>
      </c>
      <c r="K37" s="12">
        <f t="shared" si="3"/>
        <v>74.800000000000011</v>
      </c>
      <c r="L37" s="21">
        <f t="shared" si="4"/>
        <v>61.2</v>
      </c>
      <c r="M37" s="22">
        <f t="shared" si="5"/>
        <v>74.800000000000011</v>
      </c>
    </row>
    <row r="38" spans="1:13" ht="25.5" x14ac:dyDescent="0.2">
      <c r="A38" s="3">
        <v>43613</v>
      </c>
      <c r="B38" s="24" t="s">
        <v>21</v>
      </c>
      <c r="C38" s="1">
        <v>101.22</v>
      </c>
      <c r="D38" s="10">
        <v>68</v>
      </c>
      <c r="E38" s="10">
        <v>68</v>
      </c>
      <c r="F38" s="2"/>
      <c r="G38" s="5">
        <v>101.7</v>
      </c>
      <c r="H38" s="6">
        <f t="shared" si="6"/>
        <v>91.097999999999999</v>
      </c>
      <c r="I38" s="4">
        <f t="shared" si="1"/>
        <v>111.342</v>
      </c>
      <c r="J38" s="11">
        <f t="shared" si="2"/>
        <v>61.2</v>
      </c>
      <c r="K38" s="12">
        <f t="shared" si="3"/>
        <v>74.800000000000011</v>
      </c>
      <c r="L38" s="21">
        <f t="shared" si="4"/>
        <v>61.2</v>
      </c>
      <c r="M38" s="22">
        <f t="shared" si="5"/>
        <v>74.800000000000011</v>
      </c>
    </row>
    <row r="39" spans="1:13" ht="25.5" x14ac:dyDescent="0.2">
      <c r="A39" s="3">
        <v>43614</v>
      </c>
      <c r="B39" s="24" t="s">
        <v>21</v>
      </c>
      <c r="C39" s="1">
        <v>102.01</v>
      </c>
      <c r="D39" s="10">
        <v>68</v>
      </c>
      <c r="E39" s="10">
        <v>68</v>
      </c>
      <c r="F39" s="2"/>
      <c r="G39" s="5">
        <v>102</v>
      </c>
      <c r="H39" s="6">
        <f t="shared" si="6"/>
        <v>91.808999999999997</v>
      </c>
      <c r="I39" s="4">
        <f t="shared" si="1"/>
        <v>112.21100000000001</v>
      </c>
      <c r="J39" s="11">
        <f t="shared" si="2"/>
        <v>61.2</v>
      </c>
      <c r="K39" s="12">
        <f t="shared" si="3"/>
        <v>74.800000000000011</v>
      </c>
      <c r="L39" s="21">
        <f t="shared" si="4"/>
        <v>61.2</v>
      </c>
      <c r="M39" s="22">
        <f t="shared" si="5"/>
        <v>74.800000000000011</v>
      </c>
    </row>
    <row r="40" spans="1:13" ht="25.5" x14ac:dyDescent="0.2">
      <c r="A40" s="3">
        <v>43615</v>
      </c>
      <c r="B40" s="24" t="s">
        <v>21</v>
      </c>
      <c r="C40" s="1">
        <v>109.01</v>
      </c>
      <c r="D40" s="10">
        <v>68</v>
      </c>
      <c r="E40" s="10">
        <v>68</v>
      </c>
      <c r="F40" s="2"/>
      <c r="G40" s="5">
        <v>112.1</v>
      </c>
      <c r="H40" s="6">
        <f t="shared" si="6"/>
        <v>98.109000000000009</v>
      </c>
      <c r="I40" s="4">
        <f t="shared" si="1"/>
        <v>119.911</v>
      </c>
      <c r="J40" s="11">
        <f t="shared" si="2"/>
        <v>61.2</v>
      </c>
      <c r="K40" s="12">
        <f>D40*1.1</f>
        <v>74.800000000000011</v>
      </c>
      <c r="L40" s="21">
        <f t="shared" si="4"/>
        <v>61.2</v>
      </c>
      <c r="M40" s="22">
        <f t="shared" si="5"/>
        <v>74.800000000000011</v>
      </c>
    </row>
    <row r="41" spans="1:13" ht="25.5" x14ac:dyDescent="0.2">
      <c r="A41" s="3">
        <v>43616</v>
      </c>
      <c r="B41" s="24" t="s">
        <v>21</v>
      </c>
      <c r="C41" s="1">
        <v>109.55</v>
      </c>
      <c r="D41" s="10">
        <v>68</v>
      </c>
      <c r="E41" s="10">
        <v>68</v>
      </c>
      <c r="F41" s="2"/>
      <c r="G41" s="5">
        <v>112</v>
      </c>
      <c r="H41" s="6">
        <f t="shared" ref="H41" si="7">C41-C41*0.1</f>
        <v>98.594999999999999</v>
      </c>
      <c r="I41" s="4">
        <f t="shared" ref="I41" si="8">C41+C41*0.1</f>
        <v>120.505</v>
      </c>
      <c r="J41" s="11">
        <f t="shared" ref="J41" si="9">D41*0.9</f>
        <v>61.2</v>
      </c>
      <c r="K41" s="12">
        <f>D41*1.1</f>
        <v>74.800000000000011</v>
      </c>
      <c r="L41" s="21">
        <f t="shared" si="4"/>
        <v>61.2</v>
      </c>
      <c r="M41" s="22">
        <f t="shared" si="5"/>
        <v>74.800000000000011</v>
      </c>
    </row>
    <row r="42" spans="1:13" ht="13.5" thickBot="1" x14ac:dyDescent="0.25"/>
    <row r="43" spans="1:13" ht="54" customHeight="1" thickBot="1" x14ac:dyDescent="0.25">
      <c r="A43" s="57" t="s">
        <v>34</v>
      </c>
      <c r="B43" s="58"/>
      <c r="C43" s="34">
        <v>113.91</v>
      </c>
      <c r="D43" s="59" t="s">
        <v>35</v>
      </c>
      <c r="E43" s="60"/>
      <c r="F43" s="60"/>
      <c r="G43" s="60"/>
      <c r="H43" s="60"/>
      <c r="I43" s="60"/>
      <c r="J43" s="60"/>
      <c r="K43" s="60"/>
      <c r="L43" s="60"/>
      <c r="M43" s="61"/>
    </row>
  </sheetData>
  <mergeCells count="26">
    <mergeCell ref="A43:B43"/>
    <mergeCell ref="D43:M43"/>
    <mergeCell ref="A1:M1"/>
    <mergeCell ref="A2:M2"/>
    <mergeCell ref="A3:M3"/>
    <mergeCell ref="A4:M4"/>
    <mergeCell ref="L5:M5"/>
    <mergeCell ref="L8:M8"/>
    <mergeCell ref="H5:I5"/>
    <mergeCell ref="A5:A7"/>
    <mergeCell ref="B5:B7"/>
    <mergeCell ref="C5:C7"/>
    <mergeCell ref="F5:F7"/>
    <mergeCell ref="G5:G7"/>
    <mergeCell ref="D5:D7"/>
    <mergeCell ref="E5:E7"/>
    <mergeCell ref="D8:D10"/>
    <mergeCell ref="J5:K5"/>
    <mergeCell ref="J8:K8"/>
    <mergeCell ref="G8:G10"/>
    <mergeCell ref="A8:A10"/>
    <mergeCell ref="B8:B10"/>
    <mergeCell ref="C8:C10"/>
    <mergeCell ref="H8:I8"/>
    <mergeCell ref="F8:F10"/>
    <mergeCell ref="E8:E10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mai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2019-07-03T06:34:28Z</cp:lastPrinted>
  <dcterms:created xsi:type="dcterms:W3CDTF">2018-10-08T10:07:46Z</dcterms:created>
  <dcterms:modified xsi:type="dcterms:W3CDTF">2020-02-21T06:13:53Z</dcterms:modified>
  <cp:category/>
</cp:coreProperties>
</file>