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7.Iulie 2019\"/>
    </mc:Choice>
  </mc:AlternateContent>
  <bookViews>
    <workbookView xWindow="0" yWindow="0" windowWidth="21855" windowHeight="14940"/>
  </bookViews>
  <sheets>
    <sheet name="PMP - iulie 2019" sheetId="2" r:id="rId1"/>
  </sheets>
  <calcPr calcId="162913"/>
</workbook>
</file>

<file path=xl/calcChain.xml><?xml version="1.0" encoding="utf-8"?>
<calcChain xmlns="http://schemas.openxmlformats.org/spreadsheetml/2006/main">
  <c r="I34" i="2" l="1"/>
  <c r="M41" i="2" l="1"/>
  <c r="L41" i="2"/>
  <c r="K41" i="2"/>
  <c r="J41" i="2"/>
  <c r="J40" i="2" l="1"/>
  <c r="K40" i="2"/>
  <c r="L40" i="2"/>
  <c r="M40" i="2"/>
  <c r="H41" i="2" l="1"/>
  <c r="I41" i="2"/>
  <c r="L39" i="2" l="1"/>
  <c r="M39" i="2"/>
  <c r="J39" i="2"/>
  <c r="K39" i="2"/>
  <c r="L38" i="2" l="1"/>
  <c r="M38" i="2"/>
  <c r="J38" i="2"/>
  <c r="K38" i="2"/>
  <c r="H40" i="2"/>
  <c r="I40" i="2"/>
  <c r="L37" i="2" l="1"/>
  <c r="M37" i="2"/>
  <c r="J37" i="2"/>
  <c r="K37" i="2"/>
  <c r="H39" i="2"/>
  <c r="I39" i="2"/>
  <c r="L36" i="2" l="1"/>
  <c r="M36" i="2"/>
  <c r="J36" i="2"/>
  <c r="K36" i="2"/>
  <c r="H38" i="2"/>
  <c r="I38" i="2"/>
  <c r="H37" i="2" l="1"/>
  <c r="I37" i="2"/>
  <c r="L35" i="2" l="1"/>
  <c r="M35" i="2"/>
  <c r="J35" i="2"/>
  <c r="K35" i="2"/>
  <c r="H36" i="2" l="1"/>
  <c r="I36" i="2"/>
  <c r="L34" i="2" l="1"/>
  <c r="M34" i="2"/>
  <c r="J34" i="2"/>
  <c r="K34" i="2"/>
  <c r="J33" i="2" l="1"/>
  <c r="K33" i="2"/>
  <c r="L33" i="2"/>
  <c r="M33" i="2"/>
  <c r="L32" i="2" l="1"/>
  <c r="M32" i="2"/>
  <c r="J32" i="2"/>
  <c r="K32" i="2"/>
  <c r="H35" i="2"/>
  <c r="I35" i="2"/>
  <c r="H34" i="2" l="1"/>
  <c r="H33" i="2" l="1"/>
  <c r="I33" i="2"/>
  <c r="L31" i="2" l="1"/>
  <c r="M31" i="2"/>
  <c r="J31" i="2"/>
  <c r="K31" i="2"/>
  <c r="H32" i="2" l="1"/>
  <c r="I32" i="2"/>
  <c r="H31" i="2" l="1"/>
  <c r="I31" i="2"/>
  <c r="H30" i="2" l="1"/>
  <c r="I30" i="2"/>
  <c r="J30" i="2"/>
  <c r="K30" i="2"/>
  <c r="L30" i="2"/>
  <c r="M30" i="2"/>
  <c r="J28" i="2" l="1"/>
  <c r="K28" i="2"/>
  <c r="L28" i="2"/>
  <c r="M28" i="2"/>
  <c r="J29" i="2"/>
  <c r="K29" i="2"/>
  <c r="L29" i="2"/>
  <c r="M29" i="2"/>
  <c r="H29" i="2"/>
  <c r="I29" i="2"/>
  <c r="L27" i="2" l="1"/>
  <c r="M27" i="2"/>
  <c r="J27" i="2"/>
  <c r="K27" i="2"/>
  <c r="L26" i="2"/>
  <c r="M26" i="2"/>
  <c r="J26" i="2"/>
  <c r="K26" i="2"/>
  <c r="H28" i="2" l="1"/>
  <c r="I28" i="2"/>
  <c r="L25" i="2" l="1"/>
  <c r="M25" i="2"/>
  <c r="J25" i="2"/>
  <c r="K25" i="2"/>
  <c r="H27" i="2" l="1"/>
  <c r="I27" i="2"/>
  <c r="H26" i="2" l="1"/>
  <c r="I26" i="2"/>
  <c r="M24" i="2" l="1"/>
  <c r="L24" i="2"/>
  <c r="K24" i="2"/>
  <c r="J24" i="2"/>
  <c r="L23" i="2" l="1"/>
  <c r="M23" i="2"/>
  <c r="J23" i="2"/>
  <c r="K23" i="2"/>
  <c r="H25" i="2"/>
  <c r="I25" i="2"/>
  <c r="H24" i="2" l="1"/>
  <c r="I24" i="2"/>
  <c r="L22" i="2" l="1"/>
  <c r="M22" i="2"/>
  <c r="J22" i="2"/>
  <c r="K22" i="2"/>
  <c r="H23" i="2" l="1"/>
  <c r="I23" i="2"/>
  <c r="L21" i="2" l="1"/>
  <c r="M21" i="2"/>
  <c r="J21" i="2"/>
  <c r="K21" i="2"/>
  <c r="L20" i="2" l="1"/>
  <c r="M20" i="2"/>
  <c r="H22" i="2"/>
  <c r="I22" i="2"/>
  <c r="J20" i="2" l="1"/>
  <c r="K20" i="2"/>
  <c r="H21" i="2" l="1"/>
  <c r="I21" i="2"/>
  <c r="H20" i="2" l="1"/>
  <c r="I20" i="2"/>
  <c r="M19" i="2" l="1"/>
  <c r="L19" i="2"/>
  <c r="K19" i="2"/>
  <c r="J19" i="2"/>
  <c r="H19" i="2"/>
  <c r="I19" i="2"/>
  <c r="M17" i="2" l="1"/>
  <c r="M18" i="2"/>
  <c r="L17" i="2"/>
  <c r="L18" i="2"/>
  <c r="K17" i="2"/>
  <c r="K18" i="2"/>
  <c r="J17" i="2"/>
  <c r="J18" i="2"/>
  <c r="H18" i="2" l="1"/>
  <c r="I18" i="2"/>
  <c r="L16" i="2" l="1"/>
  <c r="M16" i="2"/>
  <c r="J16" i="2"/>
  <c r="K16" i="2"/>
  <c r="H17" i="2" l="1"/>
  <c r="I17" i="2"/>
  <c r="L15" i="2" l="1"/>
  <c r="M15" i="2"/>
  <c r="J15" i="2"/>
  <c r="K15" i="2"/>
  <c r="H16" i="2" l="1"/>
  <c r="I16" i="2"/>
  <c r="J13" i="2" l="1"/>
  <c r="K13" i="2"/>
  <c r="L13" i="2"/>
  <c r="M13" i="2"/>
  <c r="J14" i="2"/>
  <c r="K14" i="2"/>
  <c r="L14" i="2"/>
  <c r="M14" i="2"/>
  <c r="H15" i="2" l="1"/>
  <c r="I15" i="2"/>
  <c r="H14" i="2" l="1"/>
  <c r="I14" i="2"/>
  <c r="H13" i="2" l="1"/>
  <c r="I13" i="2"/>
  <c r="M12" i="2" l="1"/>
  <c r="L12" i="2"/>
  <c r="K12" i="2"/>
  <c r="J12" i="2"/>
  <c r="I12" i="2"/>
  <c r="H12" i="2"/>
  <c r="I11" i="2" l="1"/>
  <c r="H11" i="2"/>
  <c r="M11" i="2" l="1"/>
  <c r="L11" i="2"/>
  <c r="K11" i="2"/>
  <c r="J11" i="2"/>
</calcChain>
</file>

<file path=xl/sharedStrings.xml><?xml version="1.0" encoding="utf-8"?>
<sst xmlns="http://schemas.openxmlformats.org/spreadsheetml/2006/main" count="75" uniqueCount="33">
  <si>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</si>
  <si>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</si>
  <si>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</si>
  <si>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</si>
  <si>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</si>
  <si>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</si>
  <si>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</si>
  <si>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</si>
  <si>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</si>
  <si>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</si>
  <si>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</si>
  <si>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</si>
  <si>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</si>
  <si>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</si>
  <si>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</si>
  <si>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</si>
  <si>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</si>
  <si>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cu gaze pe piețele centralizate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</si>
  <si>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Dezechilibru zilnic UR  (NC)</t>
  </si>
  <si>
    <t>OTS a cumpărat gaze de echilibrare       OTS bought balancing gases</t>
  </si>
  <si>
    <r>
      <t xml:space="preserve">Preţul mediu ponderat al tranzacțiilor cu gaze din productia interna pentru  PET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</si>
  <si>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r>
      <t xml:space="preserve">Preţul mediu ponderat al tranzacțiilor cu gaze din productia interna pentru  CC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</si>
  <si>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 xml:space="preserve">Trade weighted average price CC        (PMP)                     (lei/MWh) </t>
  </si>
  <si>
    <t xml:space="preserve">Trade weighted average price PET      (PMP)                     (lei/MWh) 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</si>
  <si>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</si>
  <si>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</si>
  <si>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</si>
  <si>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</si>
  <si>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</si>
  <si>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luna Iulie 2019</t>
  </si>
  <si>
    <t>July 2019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</si>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</sst>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E79D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 applyAlignment="1">
      <alignment vertical="top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17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14" fontId="7" fillId="0" borderId="24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4" fontId="4" fillId="0" borderId="25" xfId="0" applyNumberFormat="1" applyFont="1" applyFill="1" applyBorder="1" applyAlignment="1">
      <alignment horizontal="center" vertical="center"/>
    </xf>
    <xf numFmtId="4" fontId="4" fillId="3" borderId="25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4" fillId="3" borderId="24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14" fontId="7" fillId="0" borderId="32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vertical="center" wrapText="1"/>
    </xf>
    <xf numFmtId="4" fontId="4" fillId="3" borderId="29" xfId="0" applyNumberFormat="1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4" fontId="4" fillId="3" borderId="32" xfId="0" applyNumberFormat="1" applyFont="1" applyFill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left" vertical="center" wrapText="1"/>
    </xf>
    <xf numFmtId="2" fontId="3" fillId="5" borderId="34" xfId="0" applyNumberFormat="1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pane ySplit="7" topLeftCell="A32" activePane="bottomLeft" state="frozen"/>
      <selection pane="bottomLeft" activeCell="C48" sqref="C48"/>
    </sheetView>
  </sheetViews>
  <sheetFormatPr defaultColWidth="9.140625" defaultRowHeight="12.75" x14ac:dyDescent="0.2"/>
  <cols>
    <col min="1" max="1" width="11" customWidth="1"/>
    <col min="2" max="2" width="38.5703125" customWidth="1"/>
    <col min="3" max="5" width="17.7109375" customWidth="1"/>
    <col min="6" max="6" width="14.7109375" customWidth="1"/>
    <col min="7" max="7" width="15" bestFit="1" customWidth="1"/>
    <col min="8" max="9" width="15.28515625" customWidth="1"/>
    <col min="10" max="13" width="14.7109375" customWidth="1"/>
  </cols>
  <sheetData>
    <row r="1" spans="1:13" ht="15.75" x14ac:dyDescent="0.2">
      <c r="A1" s="70" t="s">
        <v>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75" x14ac:dyDescent="0.2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.75" x14ac:dyDescent="0.2">
      <c r="A3" s="70" t="s">
        <v>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6.5" thickBot="1" x14ac:dyDescent="0.25">
      <c r="A4" s="71" t="s">
        <v>30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3.9" customHeight="1" thickBot="1" x14ac:dyDescent="0.25">
      <c r="A5" s="50" t="s">
        <v>0</v>
      </c>
      <c r="B5" s="53" t="s">
        <v>14</v>
      </c>
      <c r="C5" s="56" t="s">
        <v>17</v>
      </c>
      <c r="D5" s="43" t="s">
        <v>21</v>
      </c>
      <c r="E5" s="43" t="s">
        <v>20</v>
      </c>
      <c r="F5" s="59" t="s">
        <v>16</v>
      </c>
      <c r="G5" s="62" t="s">
        <v>15</v>
      </c>
      <c r="H5" s="48" t="s">
        <v>18</v>
      </c>
      <c r="I5" s="49"/>
      <c r="J5" s="46" t="s">
        <v>24</v>
      </c>
      <c r="K5" s="47"/>
      <c r="L5" s="46" t="s">
        <v>25</v>
      </c>
      <c r="M5" s="47"/>
    </row>
    <row r="6" spans="1:13" ht="52.5" customHeight="1" thickBot="1" x14ac:dyDescent="0.25">
      <c r="A6" s="51"/>
      <c r="B6" s="54"/>
      <c r="C6" s="57"/>
      <c r="D6" s="44"/>
      <c r="E6" s="44"/>
      <c r="F6" s="60"/>
      <c r="G6" s="63"/>
      <c r="H6" s="9" t="s">
        <v>9</v>
      </c>
      <c r="I6" s="10" t="s">
        <v>10</v>
      </c>
      <c r="J6" s="11" t="s">
        <v>9</v>
      </c>
      <c r="K6" s="12" t="s">
        <v>10</v>
      </c>
      <c r="L6" s="11" t="s">
        <v>9</v>
      </c>
      <c r="M6" s="12" t="s">
        <v>10</v>
      </c>
    </row>
    <row r="7" spans="1:13" ht="30" customHeight="1" thickBot="1" x14ac:dyDescent="0.25">
      <c r="A7" s="52"/>
      <c r="B7" s="55"/>
      <c r="C7" s="58"/>
      <c r="D7" s="45"/>
      <c r="E7" s="45"/>
      <c r="F7" s="61"/>
      <c r="G7" s="64"/>
      <c r="H7" s="13" t="s">
        <v>1</v>
      </c>
      <c r="I7" s="14" t="s">
        <v>2</v>
      </c>
      <c r="J7" s="15" t="s">
        <v>1</v>
      </c>
      <c r="K7" s="16" t="s">
        <v>2</v>
      </c>
      <c r="L7" s="15" t="s">
        <v>1</v>
      </c>
      <c r="M7" s="16" t="s">
        <v>2</v>
      </c>
    </row>
    <row r="8" spans="1:13" ht="13.5" thickBot="1" x14ac:dyDescent="0.25">
      <c r="A8" s="50" t="s">
        <v>3</v>
      </c>
      <c r="B8" s="53" t="s">
        <v>13</v>
      </c>
      <c r="C8" s="56" t="s">
        <v>4</v>
      </c>
      <c r="D8" s="43" t="s">
        <v>22</v>
      </c>
      <c r="E8" s="43" t="s">
        <v>23</v>
      </c>
      <c r="F8" s="75"/>
      <c r="G8" s="72"/>
      <c r="H8" s="48" t="s">
        <v>27</v>
      </c>
      <c r="I8" s="49"/>
      <c r="J8" s="46" t="s">
        <v>26</v>
      </c>
      <c r="K8" s="47"/>
      <c r="L8" s="46" t="s">
        <v>28</v>
      </c>
      <c r="M8" s="47"/>
    </row>
    <row r="9" spans="1:13" ht="45" customHeight="1" thickBot="1" x14ac:dyDescent="0.25">
      <c r="A9" s="51"/>
      <c r="B9" s="54"/>
      <c r="C9" s="57"/>
      <c r="D9" s="44"/>
      <c r="E9" s="44"/>
      <c r="F9" s="76"/>
      <c r="G9" s="73"/>
      <c r="H9" s="9" t="s">
        <v>11</v>
      </c>
      <c r="I9" s="10" t="s">
        <v>12</v>
      </c>
      <c r="J9" s="11" t="s">
        <v>11</v>
      </c>
      <c r="K9" s="12" t="s">
        <v>12</v>
      </c>
      <c r="L9" s="11" t="s">
        <v>11</v>
      </c>
      <c r="M9" s="12" t="s">
        <v>12</v>
      </c>
    </row>
    <row r="10" spans="1:13" ht="16.5" customHeight="1" thickBot="1" x14ac:dyDescent="0.25">
      <c r="A10" s="52"/>
      <c r="B10" s="55"/>
      <c r="C10" s="58"/>
      <c r="D10" s="45"/>
      <c r="E10" s="45"/>
      <c r="F10" s="77"/>
      <c r="G10" s="74"/>
      <c r="H10" s="13" t="s">
        <v>5</v>
      </c>
      <c r="I10" s="14" t="s">
        <v>6</v>
      </c>
      <c r="J10" s="15" t="s">
        <v>5</v>
      </c>
      <c r="K10" s="16" t="s">
        <v>6</v>
      </c>
      <c r="L10" s="15" t="s">
        <v>5</v>
      </c>
      <c r="M10" s="16" t="s">
        <v>6</v>
      </c>
    </row>
    <row r="11" spans="1:13" ht="25.5" x14ac:dyDescent="0.2">
      <c r="A11" s="20">
        <v>43647</v>
      </c>
      <c r="B11" s="21" t="s">
        <v>19</v>
      </c>
      <c r="C11" s="22">
        <v>97.48</v>
      </c>
      <c r="D11" s="23">
        <v>68</v>
      </c>
      <c r="E11" s="23">
        <v>68</v>
      </c>
      <c r="F11" s="24"/>
      <c r="G11" s="25">
        <v>100</v>
      </c>
      <c r="H11" s="26">
        <f t="shared" ref="H11:H41" si="0">C11-C11*0.1</f>
        <v>87.731999999999999</v>
      </c>
      <c r="I11" s="27">
        <f t="shared" ref="I11:I41" si="1">C11+C11*0.1</f>
        <v>107.22800000000001</v>
      </c>
      <c r="J11" s="28">
        <f>D11*0.9</f>
        <v>61.2</v>
      </c>
      <c r="K11" s="29">
        <f>D11*1.1</f>
        <v>74.800000000000011</v>
      </c>
      <c r="L11" s="28">
        <f>E11*0.9</f>
        <v>61.2</v>
      </c>
      <c r="M11" s="29">
        <f>E11*1.1</f>
        <v>74.800000000000011</v>
      </c>
    </row>
    <row r="12" spans="1:13" ht="25.5" x14ac:dyDescent="0.2">
      <c r="A12" s="18">
        <v>43648</v>
      </c>
      <c r="B12" s="8" t="s">
        <v>19</v>
      </c>
      <c r="C12" s="1">
        <v>97.43</v>
      </c>
      <c r="D12" s="3">
        <v>68</v>
      </c>
      <c r="E12" s="3">
        <v>68</v>
      </c>
      <c r="F12" s="2"/>
      <c r="G12" s="17">
        <v>100</v>
      </c>
      <c r="H12" s="4">
        <f t="shared" si="0"/>
        <v>87.687000000000012</v>
      </c>
      <c r="I12" s="5">
        <f t="shared" si="1"/>
        <v>107.173</v>
      </c>
      <c r="J12" s="6">
        <f>D12*0.9</f>
        <v>61.2</v>
      </c>
      <c r="K12" s="7">
        <f>D12*1.1</f>
        <v>74.800000000000011</v>
      </c>
      <c r="L12" s="6">
        <f>E12*0.9</f>
        <v>61.2</v>
      </c>
      <c r="M12" s="7">
        <f>E12*1.1</f>
        <v>74.800000000000011</v>
      </c>
    </row>
    <row r="13" spans="1:13" ht="25.5" x14ac:dyDescent="0.2">
      <c r="A13" s="18">
        <v>43649</v>
      </c>
      <c r="B13" s="8" t="s">
        <v>19</v>
      </c>
      <c r="C13" s="1">
        <v>98.69</v>
      </c>
      <c r="D13" s="3">
        <v>68</v>
      </c>
      <c r="E13" s="3">
        <v>68</v>
      </c>
      <c r="F13" s="2"/>
      <c r="G13" s="17">
        <v>100.5</v>
      </c>
      <c r="H13" s="4">
        <f t="shared" si="0"/>
        <v>88.820999999999998</v>
      </c>
      <c r="I13" s="5">
        <f t="shared" si="1"/>
        <v>108.559</v>
      </c>
      <c r="J13" s="6">
        <f t="shared" ref="J13:J27" si="2">D13*0.9</f>
        <v>61.2</v>
      </c>
      <c r="K13" s="7">
        <f t="shared" ref="K13:K27" si="3">D13*1.1</f>
        <v>74.800000000000011</v>
      </c>
      <c r="L13" s="6">
        <f t="shared" ref="L13:L27" si="4">E13*0.9</f>
        <v>61.2</v>
      </c>
      <c r="M13" s="7">
        <f t="shared" ref="M13:M27" si="5">E13*1.1</f>
        <v>74.800000000000011</v>
      </c>
    </row>
    <row r="14" spans="1:13" ht="25.5" x14ac:dyDescent="0.2">
      <c r="A14" s="18">
        <v>43650</v>
      </c>
      <c r="B14" s="8" t="s">
        <v>19</v>
      </c>
      <c r="C14" s="1">
        <v>96.59</v>
      </c>
      <c r="D14" s="3">
        <v>68</v>
      </c>
      <c r="E14" s="3">
        <v>68</v>
      </c>
      <c r="F14" s="2"/>
      <c r="G14" s="17">
        <v>97.2</v>
      </c>
      <c r="H14" s="4">
        <f t="shared" si="0"/>
        <v>86.930999999999997</v>
      </c>
      <c r="I14" s="5">
        <f t="shared" si="1"/>
        <v>106.24900000000001</v>
      </c>
      <c r="J14" s="6">
        <f t="shared" si="2"/>
        <v>61.2</v>
      </c>
      <c r="K14" s="7">
        <f t="shared" si="3"/>
        <v>74.800000000000011</v>
      </c>
      <c r="L14" s="6">
        <f t="shared" si="4"/>
        <v>61.2</v>
      </c>
      <c r="M14" s="7">
        <f t="shared" si="5"/>
        <v>74.800000000000011</v>
      </c>
    </row>
    <row r="15" spans="1:13" ht="25.5" x14ac:dyDescent="0.2">
      <c r="A15" s="18">
        <v>43651</v>
      </c>
      <c r="B15" s="8" t="s">
        <v>19</v>
      </c>
      <c r="C15" s="1">
        <v>97.16</v>
      </c>
      <c r="D15" s="3">
        <v>68</v>
      </c>
      <c r="E15" s="3">
        <v>68</v>
      </c>
      <c r="F15" s="2"/>
      <c r="G15" s="17">
        <v>99</v>
      </c>
      <c r="H15" s="4">
        <f t="shared" si="0"/>
        <v>87.443999999999988</v>
      </c>
      <c r="I15" s="5">
        <f t="shared" si="1"/>
        <v>106.876</v>
      </c>
      <c r="J15" s="6">
        <f t="shared" si="2"/>
        <v>61.2</v>
      </c>
      <c r="K15" s="7">
        <f t="shared" si="3"/>
        <v>74.800000000000011</v>
      </c>
      <c r="L15" s="6">
        <f t="shared" si="4"/>
        <v>61.2</v>
      </c>
      <c r="M15" s="7">
        <f t="shared" si="5"/>
        <v>74.800000000000011</v>
      </c>
    </row>
    <row r="16" spans="1:13" ht="20.25" customHeight="1" x14ac:dyDescent="0.2">
      <c r="A16" s="18">
        <v>43652</v>
      </c>
      <c r="B16" s="19"/>
      <c r="C16" s="1">
        <v>97.3</v>
      </c>
      <c r="D16" s="3">
        <v>68</v>
      </c>
      <c r="E16" s="3">
        <v>68</v>
      </c>
      <c r="F16" s="2"/>
      <c r="G16" s="17"/>
      <c r="H16" s="4">
        <f t="shared" si="0"/>
        <v>87.57</v>
      </c>
      <c r="I16" s="5">
        <f t="shared" si="1"/>
        <v>107.03</v>
      </c>
      <c r="J16" s="6">
        <f t="shared" si="2"/>
        <v>61.2</v>
      </c>
      <c r="K16" s="7">
        <f t="shared" si="3"/>
        <v>74.800000000000011</v>
      </c>
      <c r="L16" s="6">
        <f t="shared" si="4"/>
        <v>61.2</v>
      </c>
      <c r="M16" s="7">
        <f t="shared" si="5"/>
        <v>74.800000000000011</v>
      </c>
    </row>
    <row r="17" spans="1:13" ht="27" customHeight="1" x14ac:dyDescent="0.2">
      <c r="A17" s="18">
        <v>43653</v>
      </c>
      <c r="B17" s="19"/>
      <c r="C17" s="1">
        <v>95.96</v>
      </c>
      <c r="D17" s="3">
        <v>68</v>
      </c>
      <c r="E17" s="3">
        <v>68</v>
      </c>
      <c r="F17" s="2"/>
      <c r="G17" s="17"/>
      <c r="H17" s="4">
        <f t="shared" si="0"/>
        <v>86.36399999999999</v>
      </c>
      <c r="I17" s="5">
        <f t="shared" si="1"/>
        <v>105.556</v>
      </c>
      <c r="J17" s="6">
        <f t="shared" si="2"/>
        <v>61.2</v>
      </c>
      <c r="K17" s="7">
        <f t="shared" si="3"/>
        <v>74.800000000000011</v>
      </c>
      <c r="L17" s="6">
        <f t="shared" si="4"/>
        <v>61.2</v>
      </c>
      <c r="M17" s="7">
        <f t="shared" si="5"/>
        <v>74.800000000000011</v>
      </c>
    </row>
    <row r="18" spans="1:13" ht="25.5" x14ac:dyDescent="0.2">
      <c r="A18" s="18">
        <v>43654</v>
      </c>
      <c r="B18" s="8" t="s">
        <v>19</v>
      </c>
      <c r="C18" s="1">
        <v>98.83</v>
      </c>
      <c r="D18" s="3">
        <v>68</v>
      </c>
      <c r="E18" s="3">
        <v>68</v>
      </c>
      <c r="F18" s="2"/>
      <c r="G18" s="17">
        <v>98.8</v>
      </c>
      <c r="H18" s="4">
        <f t="shared" si="0"/>
        <v>88.947000000000003</v>
      </c>
      <c r="I18" s="5">
        <f t="shared" si="1"/>
        <v>108.71299999999999</v>
      </c>
      <c r="J18" s="6">
        <f t="shared" si="2"/>
        <v>61.2</v>
      </c>
      <c r="K18" s="7">
        <f t="shared" si="3"/>
        <v>74.800000000000011</v>
      </c>
      <c r="L18" s="6">
        <f t="shared" si="4"/>
        <v>61.2</v>
      </c>
      <c r="M18" s="7">
        <f t="shared" si="5"/>
        <v>74.800000000000011</v>
      </c>
    </row>
    <row r="19" spans="1:13" ht="25.5" x14ac:dyDescent="0.2">
      <c r="A19" s="18">
        <v>43655</v>
      </c>
      <c r="B19" s="8" t="s">
        <v>19</v>
      </c>
      <c r="C19" s="1">
        <v>97.94</v>
      </c>
      <c r="D19" s="3">
        <v>68</v>
      </c>
      <c r="E19" s="3">
        <v>68</v>
      </c>
      <c r="F19" s="2"/>
      <c r="G19" s="17">
        <v>98.5</v>
      </c>
      <c r="H19" s="4">
        <f t="shared" si="0"/>
        <v>88.146000000000001</v>
      </c>
      <c r="I19" s="5">
        <f t="shared" si="1"/>
        <v>107.73399999999999</v>
      </c>
      <c r="J19" s="6">
        <f t="shared" si="2"/>
        <v>61.2</v>
      </c>
      <c r="K19" s="7">
        <f t="shared" si="3"/>
        <v>74.800000000000011</v>
      </c>
      <c r="L19" s="6">
        <f t="shared" si="4"/>
        <v>61.2</v>
      </c>
      <c r="M19" s="7">
        <f t="shared" si="5"/>
        <v>74.800000000000011</v>
      </c>
    </row>
    <row r="20" spans="1:13" x14ac:dyDescent="0.2">
      <c r="A20" s="18">
        <v>43656</v>
      </c>
      <c r="B20" s="19"/>
      <c r="C20" s="1">
        <v>96.86</v>
      </c>
      <c r="D20" s="3">
        <v>68</v>
      </c>
      <c r="E20" s="3">
        <v>68</v>
      </c>
      <c r="F20" s="2"/>
      <c r="G20" s="17"/>
      <c r="H20" s="4">
        <f t="shared" si="0"/>
        <v>87.174000000000007</v>
      </c>
      <c r="I20" s="5">
        <f t="shared" si="1"/>
        <v>106.54599999999999</v>
      </c>
      <c r="J20" s="6">
        <f t="shared" si="2"/>
        <v>61.2</v>
      </c>
      <c r="K20" s="7">
        <f t="shared" si="3"/>
        <v>74.800000000000011</v>
      </c>
      <c r="L20" s="6">
        <f t="shared" si="4"/>
        <v>61.2</v>
      </c>
      <c r="M20" s="7">
        <f t="shared" si="5"/>
        <v>74.800000000000011</v>
      </c>
    </row>
    <row r="21" spans="1:13" x14ac:dyDescent="0.2">
      <c r="A21" s="18">
        <v>43657</v>
      </c>
      <c r="B21" s="19"/>
      <c r="C21" s="1">
        <v>96.58</v>
      </c>
      <c r="D21" s="3">
        <v>68</v>
      </c>
      <c r="E21" s="3">
        <v>68</v>
      </c>
      <c r="F21" s="2"/>
      <c r="G21" s="17"/>
      <c r="H21" s="4">
        <f t="shared" si="0"/>
        <v>86.921999999999997</v>
      </c>
      <c r="I21" s="5">
        <f t="shared" si="1"/>
        <v>106.238</v>
      </c>
      <c r="J21" s="6">
        <f t="shared" si="2"/>
        <v>61.2</v>
      </c>
      <c r="K21" s="7">
        <f t="shared" si="3"/>
        <v>74.800000000000011</v>
      </c>
      <c r="L21" s="6">
        <f t="shared" si="4"/>
        <v>61.2</v>
      </c>
      <c r="M21" s="7">
        <f t="shared" si="5"/>
        <v>74.800000000000011</v>
      </c>
    </row>
    <row r="22" spans="1:13" ht="25.5" x14ac:dyDescent="0.2">
      <c r="A22" s="18">
        <v>43658</v>
      </c>
      <c r="B22" s="8" t="s">
        <v>19</v>
      </c>
      <c r="C22" s="1">
        <v>94.14</v>
      </c>
      <c r="D22" s="3">
        <v>68</v>
      </c>
      <c r="E22" s="3">
        <v>68</v>
      </c>
      <c r="F22" s="2"/>
      <c r="G22" s="17">
        <v>96</v>
      </c>
      <c r="H22" s="4">
        <f t="shared" si="0"/>
        <v>84.725999999999999</v>
      </c>
      <c r="I22" s="5">
        <f t="shared" si="1"/>
        <v>103.554</v>
      </c>
      <c r="J22" s="6">
        <f t="shared" si="2"/>
        <v>61.2</v>
      </c>
      <c r="K22" s="7">
        <f t="shared" si="3"/>
        <v>74.800000000000011</v>
      </c>
      <c r="L22" s="6">
        <f t="shared" si="4"/>
        <v>61.2</v>
      </c>
      <c r="M22" s="7">
        <f t="shared" si="5"/>
        <v>74.800000000000011</v>
      </c>
    </row>
    <row r="23" spans="1:13" ht="25.5" x14ac:dyDescent="0.2">
      <c r="A23" s="18">
        <v>43659</v>
      </c>
      <c r="B23" s="8" t="s">
        <v>19</v>
      </c>
      <c r="C23" s="1">
        <v>100.01</v>
      </c>
      <c r="D23" s="3">
        <v>68</v>
      </c>
      <c r="E23" s="3">
        <v>68</v>
      </c>
      <c r="F23" s="2"/>
      <c r="G23" s="17">
        <v>101</v>
      </c>
      <c r="H23" s="4">
        <f t="shared" si="0"/>
        <v>90.009</v>
      </c>
      <c r="I23" s="5">
        <f t="shared" si="1"/>
        <v>110.01100000000001</v>
      </c>
      <c r="J23" s="6">
        <f t="shared" si="2"/>
        <v>61.2</v>
      </c>
      <c r="K23" s="7">
        <f t="shared" si="3"/>
        <v>74.800000000000011</v>
      </c>
      <c r="L23" s="6">
        <f t="shared" si="4"/>
        <v>61.2</v>
      </c>
      <c r="M23" s="7">
        <f t="shared" si="5"/>
        <v>74.800000000000011</v>
      </c>
    </row>
    <row r="24" spans="1:13" ht="25.5" x14ac:dyDescent="0.2">
      <c r="A24" s="18">
        <v>43660</v>
      </c>
      <c r="B24" s="8" t="s">
        <v>19</v>
      </c>
      <c r="C24" s="1">
        <v>100.96</v>
      </c>
      <c r="D24" s="3">
        <v>68</v>
      </c>
      <c r="E24" s="3">
        <v>68</v>
      </c>
      <c r="F24" s="2"/>
      <c r="G24" s="17">
        <v>102</v>
      </c>
      <c r="H24" s="4">
        <f t="shared" si="0"/>
        <v>90.86399999999999</v>
      </c>
      <c r="I24" s="5">
        <f t="shared" si="1"/>
        <v>111.056</v>
      </c>
      <c r="J24" s="6">
        <f t="shared" si="2"/>
        <v>61.2</v>
      </c>
      <c r="K24" s="7">
        <f t="shared" si="3"/>
        <v>74.800000000000011</v>
      </c>
      <c r="L24" s="6">
        <f t="shared" si="4"/>
        <v>61.2</v>
      </c>
      <c r="M24" s="7">
        <f t="shared" si="5"/>
        <v>74.800000000000011</v>
      </c>
    </row>
    <row r="25" spans="1:13" ht="25.5" x14ac:dyDescent="0.2">
      <c r="A25" s="18">
        <v>43661</v>
      </c>
      <c r="B25" s="8" t="s">
        <v>19</v>
      </c>
      <c r="C25" s="1">
        <v>101.33</v>
      </c>
      <c r="D25" s="3">
        <v>68</v>
      </c>
      <c r="E25" s="3">
        <v>68</v>
      </c>
      <c r="F25" s="2"/>
      <c r="G25" s="17">
        <v>103.5</v>
      </c>
      <c r="H25" s="4">
        <f t="shared" si="0"/>
        <v>91.197000000000003</v>
      </c>
      <c r="I25" s="5">
        <f t="shared" si="1"/>
        <v>111.46299999999999</v>
      </c>
      <c r="J25" s="6">
        <f t="shared" si="2"/>
        <v>61.2</v>
      </c>
      <c r="K25" s="7">
        <f t="shared" si="3"/>
        <v>74.800000000000011</v>
      </c>
      <c r="L25" s="6">
        <f t="shared" si="4"/>
        <v>61.2</v>
      </c>
      <c r="M25" s="7">
        <f t="shared" si="5"/>
        <v>74.800000000000011</v>
      </c>
    </row>
    <row r="26" spans="1:13" ht="25.5" x14ac:dyDescent="0.2">
      <c r="A26" s="18">
        <v>43662</v>
      </c>
      <c r="B26" s="8" t="s">
        <v>19</v>
      </c>
      <c r="C26" s="1">
        <v>109.72</v>
      </c>
      <c r="D26" s="3">
        <v>68</v>
      </c>
      <c r="E26" s="3">
        <v>68</v>
      </c>
      <c r="F26" s="2"/>
      <c r="G26" s="17">
        <v>117.5</v>
      </c>
      <c r="H26" s="4">
        <f t="shared" si="0"/>
        <v>98.74799999999999</v>
      </c>
      <c r="I26" s="5">
        <f t="shared" si="1"/>
        <v>120.69200000000001</v>
      </c>
      <c r="J26" s="6">
        <f t="shared" si="2"/>
        <v>61.2</v>
      </c>
      <c r="K26" s="7">
        <f t="shared" si="3"/>
        <v>74.800000000000011</v>
      </c>
      <c r="L26" s="6">
        <f t="shared" si="4"/>
        <v>61.2</v>
      </c>
      <c r="M26" s="7">
        <f t="shared" si="5"/>
        <v>74.800000000000011</v>
      </c>
    </row>
    <row r="27" spans="1:13" ht="25.5" x14ac:dyDescent="0.2">
      <c r="A27" s="18">
        <v>43663</v>
      </c>
      <c r="B27" s="8" t="s">
        <v>19</v>
      </c>
      <c r="C27" s="1">
        <v>109.03</v>
      </c>
      <c r="D27" s="3">
        <v>68</v>
      </c>
      <c r="E27" s="3">
        <v>68</v>
      </c>
      <c r="F27" s="2"/>
      <c r="G27" s="33">
        <v>110</v>
      </c>
      <c r="H27" s="4">
        <f t="shared" si="0"/>
        <v>98.126999999999995</v>
      </c>
      <c r="I27" s="5">
        <f t="shared" si="1"/>
        <v>119.93300000000001</v>
      </c>
      <c r="J27" s="6">
        <f t="shared" si="2"/>
        <v>61.2</v>
      </c>
      <c r="K27" s="7">
        <f t="shared" si="3"/>
        <v>74.800000000000011</v>
      </c>
      <c r="L27" s="6">
        <f t="shared" si="4"/>
        <v>61.2</v>
      </c>
      <c r="M27" s="7">
        <f t="shared" si="5"/>
        <v>74.800000000000011</v>
      </c>
    </row>
    <row r="28" spans="1:13" ht="25.5" x14ac:dyDescent="0.2">
      <c r="A28" s="18">
        <v>43664</v>
      </c>
      <c r="B28" s="8" t="s">
        <v>19</v>
      </c>
      <c r="C28" s="1">
        <v>103.98</v>
      </c>
      <c r="D28" s="3">
        <v>68</v>
      </c>
      <c r="E28" s="3">
        <v>68</v>
      </c>
      <c r="F28" s="2"/>
      <c r="G28" s="17">
        <v>106.5</v>
      </c>
      <c r="H28" s="4">
        <f t="shared" si="0"/>
        <v>93.582000000000008</v>
      </c>
      <c r="I28" s="5">
        <f t="shared" si="1"/>
        <v>114.378</v>
      </c>
      <c r="J28" s="6">
        <f t="shared" ref="J28:J29" si="6">D28*0.9</f>
        <v>61.2</v>
      </c>
      <c r="K28" s="7">
        <f t="shared" ref="K28:K29" si="7">D28*1.1</f>
        <v>74.800000000000011</v>
      </c>
      <c r="L28" s="6">
        <f t="shared" ref="L28:L29" si="8">E28*0.9</f>
        <v>61.2</v>
      </c>
      <c r="M28" s="7">
        <f t="shared" ref="M28:M29" si="9">E28*1.1</f>
        <v>74.800000000000011</v>
      </c>
    </row>
    <row r="29" spans="1:13" ht="25.5" x14ac:dyDescent="0.2">
      <c r="A29" s="18">
        <v>43665</v>
      </c>
      <c r="B29" s="8" t="s">
        <v>19</v>
      </c>
      <c r="C29" s="1">
        <v>105.47</v>
      </c>
      <c r="D29" s="3">
        <v>68</v>
      </c>
      <c r="E29" s="3">
        <v>68</v>
      </c>
      <c r="F29" s="2"/>
      <c r="G29" s="17">
        <v>110</v>
      </c>
      <c r="H29" s="4">
        <f t="shared" si="0"/>
        <v>94.923000000000002</v>
      </c>
      <c r="I29" s="5">
        <f t="shared" si="1"/>
        <v>116.017</v>
      </c>
      <c r="J29" s="6">
        <f t="shared" si="6"/>
        <v>61.2</v>
      </c>
      <c r="K29" s="7">
        <f t="shared" si="7"/>
        <v>74.800000000000011</v>
      </c>
      <c r="L29" s="6">
        <f t="shared" si="8"/>
        <v>61.2</v>
      </c>
      <c r="M29" s="7">
        <f t="shared" si="9"/>
        <v>74.800000000000011</v>
      </c>
    </row>
    <row r="30" spans="1:13" ht="25.5" x14ac:dyDescent="0.2">
      <c r="A30" s="18">
        <v>43666</v>
      </c>
      <c r="B30" s="8" t="s">
        <v>19</v>
      </c>
      <c r="C30" s="1">
        <v>101.67</v>
      </c>
      <c r="D30" s="3">
        <v>68</v>
      </c>
      <c r="E30" s="3">
        <v>68</v>
      </c>
      <c r="F30" s="2"/>
      <c r="G30" s="17">
        <v>104</v>
      </c>
      <c r="H30" s="4">
        <f t="shared" si="0"/>
        <v>91.503</v>
      </c>
      <c r="I30" s="5">
        <f t="shared" si="1"/>
        <v>111.837</v>
      </c>
      <c r="J30" s="6">
        <f t="shared" ref="J30:J32" si="10">D30*0.9</f>
        <v>61.2</v>
      </c>
      <c r="K30" s="7">
        <f t="shared" ref="K30:K32" si="11">D30*1.1</f>
        <v>74.800000000000011</v>
      </c>
      <c r="L30" s="6">
        <f t="shared" ref="L30:L32" si="12">E30*0.9</f>
        <v>61.2</v>
      </c>
      <c r="M30" s="7">
        <f t="shared" ref="M30:M32" si="13">E30*1.1</f>
        <v>74.800000000000011</v>
      </c>
    </row>
    <row r="31" spans="1:13" ht="25.5" x14ac:dyDescent="0.2">
      <c r="A31" s="18">
        <v>43667</v>
      </c>
      <c r="B31" s="8" t="s">
        <v>19</v>
      </c>
      <c r="C31" s="1">
        <v>101.62</v>
      </c>
      <c r="D31" s="3">
        <v>68</v>
      </c>
      <c r="E31" s="3">
        <v>68</v>
      </c>
      <c r="F31" s="2"/>
      <c r="G31" s="17">
        <v>102.5</v>
      </c>
      <c r="H31" s="4">
        <f t="shared" si="0"/>
        <v>91.457999999999998</v>
      </c>
      <c r="I31" s="5">
        <f t="shared" si="1"/>
        <v>111.78200000000001</v>
      </c>
      <c r="J31" s="6">
        <f t="shared" si="10"/>
        <v>61.2</v>
      </c>
      <c r="K31" s="7">
        <f t="shared" si="11"/>
        <v>74.800000000000011</v>
      </c>
      <c r="L31" s="6">
        <f t="shared" si="12"/>
        <v>61.2</v>
      </c>
      <c r="M31" s="7">
        <f t="shared" si="13"/>
        <v>74.800000000000011</v>
      </c>
    </row>
    <row r="32" spans="1:13" ht="25.5" x14ac:dyDescent="0.2">
      <c r="A32" s="18">
        <v>43668</v>
      </c>
      <c r="B32" s="8" t="s">
        <v>19</v>
      </c>
      <c r="C32" s="1">
        <v>102.75</v>
      </c>
      <c r="D32" s="3">
        <v>68</v>
      </c>
      <c r="E32" s="3">
        <v>68</v>
      </c>
      <c r="F32" s="2"/>
      <c r="G32" s="17">
        <v>104</v>
      </c>
      <c r="H32" s="4">
        <f t="shared" si="0"/>
        <v>92.474999999999994</v>
      </c>
      <c r="I32" s="5">
        <f t="shared" si="1"/>
        <v>113.02500000000001</v>
      </c>
      <c r="J32" s="6">
        <f t="shared" si="10"/>
        <v>61.2</v>
      </c>
      <c r="K32" s="7">
        <f t="shared" si="11"/>
        <v>74.800000000000011</v>
      </c>
      <c r="L32" s="6">
        <f t="shared" si="12"/>
        <v>61.2</v>
      </c>
      <c r="M32" s="7">
        <f t="shared" si="13"/>
        <v>74.800000000000011</v>
      </c>
    </row>
    <row r="33" spans="1:13" ht="25.5" x14ac:dyDescent="0.2">
      <c r="A33" s="18">
        <v>43669</v>
      </c>
      <c r="B33" s="8" t="s">
        <v>19</v>
      </c>
      <c r="C33" s="1">
        <v>103.88</v>
      </c>
      <c r="D33" s="3">
        <v>68</v>
      </c>
      <c r="E33" s="3">
        <v>68</v>
      </c>
      <c r="F33" s="2"/>
      <c r="G33" s="17">
        <v>106</v>
      </c>
      <c r="H33" s="4">
        <f t="shared" si="0"/>
        <v>93.49199999999999</v>
      </c>
      <c r="I33" s="5">
        <f t="shared" si="1"/>
        <v>114.268</v>
      </c>
      <c r="J33" s="6">
        <f t="shared" ref="J33:J39" si="14">D33*0.9</f>
        <v>61.2</v>
      </c>
      <c r="K33" s="7">
        <f t="shared" ref="K33:K39" si="15">D33*1.1</f>
        <v>74.800000000000011</v>
      </c>
      <c r="L33" s="6">
        <f t="shared" ref="L33:L39" si="16">E33*0.9</f>
        <v>61.2</v>
      </c>
      <c r="M33" s="7">
        <f t="shared" ref="M33:M39" si="17">E33*1.1</f>
        <v>74.800000000000011</v>
      </c>
    </row>
    <row r="34" spans="1:13" ht="25.5" x14ac:dyDescent="0.2">
      <c r="A34" s="18">
        <v>43670</v>
      </c>
      <c r="B34" s="8" t="s">
        <v>19</v>
      </c>
      <c r="C34" s="1">
        <v>103.21</v>
      </c>
      <c r="D34" s="3">
        <v>68</v>
      </c>
      <c r="E34" s="3">
        <v>68</v>
      </c>
      <c r="F34" s="2"/>
      <c r="G34" s="17">
        <v>105.5</v>
      </c>
      <c r="H34" s="4">
        <f t="shared" si="0"/>
        <v>92.888999999999996</v>
      </c>
      <c r="I34" s="5">
        <f>C34+C34*0.1</f>
        <v>113.53099999999999</v>
      </c>
      <c r="J34" s="6">
        <f t="shared" si="14"/>
        <v>61.2</v>
      </c>
      <c r="K34" s="7">
        <f t="shared" si="15"/>
        <v>74.800000000000011</v>
      </c>
      <c r="L34" s="6">
        <f t="shared" si="16"/>
        <v>61.2</v>
      </c>
      <c r="M34" s="7">
        <f t="shared" si="17"/>
        <v>74.800000000000011</v>
      </c>
    </row>
    <row r="35" spans="1:13" ht="25.5" x14ac:dyDescent="0.2">
      <c r="A35" s="18">
        <v>43671</v>
      </c>
      <c r="B35" s="8" t="s">
        <v>19</v>
      </c>
      <c r="C35" s="1">
        <v>101.82</v>
      </c>
      <c r="D35" s="3">
        <v>68</v>
      </c>
      <c r="E35" s="3">
        <v>68</v>
      </c>
      <c r="F35" s="2"/>
      <c r="G35" s="17">
        <v>102</v>
      </c>
      <c r="H35" s="4">
        <f t="shared" si="0"/>
        <v>91.637999999999991</v>
      </c>
      <c r="I35" s="5">
        <f t="shared" si="1"/>
        <v>112.002</v>
      </c>
      <c r="J35" s="6">
        <f t="shared" si="14"/>
        <v>61.2</v>
      </c>
      <c r="K35" s="7">
        <f t="shared" si="15"/>
        <v>74.800000000000011</v>
      </c>
      <c r="L35" s="6">
        <f t="shared" si="16"/>
        <v>61.2</v>
      </c>
      <c r="M35" s="7">
        <f t="shared" si="17"/>
        <v>74.800000000000011</v>
      </c>
    </row>
    <row r="36" spans="1:13" ht="25.5" x14ac:dyDescent="0.2">
      <c r="A36" s="18">
        <v>43672</v>
      </c>
      <c r="B36" s="8" t="s">
        <v>19</v>
      </c>
      <c r="C36" s="1">
        <v>101.36</v>
      </c>
      <c r="D36" s="3">
        <v>68</v>
      </c>
      <c r="E36" s="3">
        <v>68</v>
      </c>
      <c r="F36" s="2"/>
      <c r="G36" s="17">
        <v>103</v>
      </c>
      <c r="H36" s="4">
        <f t="shared" si="0"/>
        <v>91.224000000000004</v>
      </c>
      <c r="I36" s="5">
        <f t="shared" si="1"/>
        <v>111.496</v>
      </c>
      <c r="J36" s="6">
        <f t="shared" si="14"/>
        <v>61.2</v>
      </c>
      <c r="K36" s="7">
        <f t="shared" si="15"/>
        <v>74.800000000000011</v>
      </c>
      <c r="L36" s="6">
        <f t="shared" si="16"/>
        <v>61.2</v>
      </c>
      <c r="M36" s="7">
        <f t="shared" si="17"/>
        <v>74.800000000000011</v>
      </c>
    </row>
    <row r="37" spans="1:13" ht="25.5" x14ac:dyDescent="0.2">
      <c r="A37" s="18">
        <v>43673</v>
      </c>
      <c r="B37" s="8" t="s">
        <v>19</v>
      </c>
      <c r="C37" s="1">
        <v>100.79</v>
      </c>
      <c r="D37" s="3">
        <v>68</v>
      </c>
      <c r="E37" s="3">
        <v>68</v>
      </c>
      <c r="F37" s="2"/>
      <c r="G37" s="17">
        <v>103</v>
      </c>
      <c r="H37" s="4">
        <f t="shared" si="0"/>
        <v>90.711000000000013</v>
      </c>
      <c r="I37" s="5">
        <f t="shared" si="1"/>
        <v>110.869</v>
      </c>
      <c r="J37" s="6">
        <f t="shared" si="14"/>
        <v>61.2</v>
      </c>
      <c r="K37" s="7">
        <f t="shared" si="15"/>
        <v>74.800000000000011</v>
      </c>
      <c r="L37" s="6">
        <f t="shared" si="16"/>
        <v>61.2</v>
      </c>
      <c r="M37" s="7">
        <f t="shared" si="17"/>
        <v>74.800000000000011</v>
      </c>
    </row>
    <row r="38" spans="1:13" ht="25.5" x14ac:dyDescent="0.2">
      <c r="A38" s="18">
        <v>43674</v>
      </c>
      <c r="B38" s="8" t="s">
        <v>19</v>
      </c>
      <c r="C38" s="1">
        <v>100.37</v>
      </c>
      <c r="D38" s="3">
        <v>68</v>
      </c>
      <c r="E38" s="3">
        <v>68</v>
      </c>
      <c r="F38" s="2"/>
      <c r="G38" s="17">
        <v>103</v>
      </c>
      <c r="H38" s="4">
        <f t="shared" si="0"/>
        <v>90.332999999999998</v>
      </c>
      <c r="I38" s="5">
        <f t="shared" si="1"/>
        <v>110.40700000000001</v>
      </c>
      <c r="J38" s="6">
        <f t="shared" si="14"/>
        <v>61.2</v>
      </c>
      <c r="K38" s="7">
        <f t="shared" si="15"/>
        <v>74.800000000000011</v>
      </c>
      <c r="L38" s="6">
        <f t="shared" si="16"/>
        <v>61.2</v>
      </c>
      <c r="M38" s="7">
        <f t="shared" si="17"/>
        <v>74.800000000000011</v>
      </c>
    </row>
    <row r="39" spans="1:13" ht="25.5" x14ac:dyDescent="0.2">
      <c r="A39" s="18">
        <v>43675</v>
      </c>
      <c r="B39" s="8" t="s">
        <v>19</v>
      </c>
      <c r="C39" s="1">
        <v>102.75</v>
      </c>
      <c r="D39" s="3">
        <v>68</v>
      </c>
      <c r="E39" s="3">
        <v>68</v>
      </c>
      <c r="F39" s="2"/>
      <c r="G39" s="17">
        <v>105.5</v>
      </c>
      <c r="H39" s="4">
        <f t="shared" si="0"/>
        <v>92.474999999999994</v>
      </c>
      <c r="I39" s="5">
        <f t="shared" si="1"/>
        <v>113.02500000000001</v>
      </c>
      <c r="J39" s="6">
        <f t="shared" si="14"/>
        <v>61.2</v>
      </c>
      <c r="K39" s="7">
        <f t="shared" si="15"/>
        <v>74.800000000000011</v>
      </c>
      <c r="L39" s="6">
        <f t="shared" si="16"/>
        <v>61.2</v>
      </c>
      <c r="M39" s="7">
        <f t="shared" si="17"/>
        <v>74.800000000000011</v>
      </c>
    </row>
    <row r="40" spans="1:13" ht="25.5" x14ac:dyDescent="0.2">
      <c r="A40" s="18">
        <v>43676</v>
      </c>
      <c r="B40" s="8" t="s">
        <v>19</v>
      </c>
      <c r="C40" s="1">
        <v>100.78</v>
      </c>
      <c r="D40" s="3">
        <v>68</v>
      </c>
      <c r="E40" s="3">
        <v>68</v>
      </c>
      <c r="F40" s="2"/>
      <c r="G40" s="17">
        <v>103.5</v>
      </c>
      <c r="H40" s="4">
        <f t="shared" si="0"/>
        <v>90.701999999999998</v>
      </c>
      <c r="I40" s="5">
        <f t="shared" si="1"/>
        <v>110.858</v>
      </c>
      <c r="J40" s="6">
        <f t="shared" ref="J40:J41" si="18">D40*0.9</f>
        <v>61.2</v>
      </c>
      <c r="K40" s="7">
        <f t="shared" ref="K40:K41" si="19">D40*1.1</f>
        <v>74.800000000000011</v>
      </c>
      <c r="L40" s="6">
        <f t="shared" ref="L40:L41" si="20">E40*0.9</f>
        <v>61.2</v>
      </c>
      <c r="M40" s="7">
        <f t="shared" ref="M40:M41" si="21">E40*1.1</f>
        <v>74.800000000000011</v>
      </c>
    </row>
    <row r="41" spans="1:13" ht="26.25" thickBot="1" x14ac:dyDescent="0.25">
      <c r="A41" s="34">
        <v>43677</v>
      </c>
      <c r="B41" s="35" t="s">
        <v>19</v>
      </c>
      <c r="C41" s="30">
        <v>101.27</v>
      </c>
      <c r="D41" s="36">
        <v>68</v>
      </c>
      <c r="E41" s="36">
        <v>68</v>
      </c>
      <c r="F41" s="31"/>
      <c r="G41" s="32">
        <v>101</v>
      </c>
      <c r="H41" s="37">
        <f t="shared" si="0"/>
        <v>91.143000000000001</v>
      </c>
      <c r="I41" s="38">
        <f t="shared" si="1"/>
        <v>111.39699999999999</v>
      </c>
      <c r="J41" s="39">
        <f t="shared" si="18"/>
        <v>61.2</v>
      </c>
      <c r="K41" s="40">
        <f t="shared" si="19"/>
        <v>74.800000000000011</v>
      </c>
      <c r="L41" s="39">
        <f t="shared" si="20"/>
        <v>61.2</v>
      </c>
      <c r="M41" s="40">
        <f t="shared" si="21"/>
        <v>74.800000000000011</v>
      </c>
    </row>
    <row r="42" spans="1:13" x14ac:dyDescent="0.2">
      <c r="A42" s="42"/>
    </row>
    <row r="43" spans="1:13" ht="13.5" thickBot="1" x14ac:dyDescent="0.25"/>
    <row r="44" spans="1:13" ht="56.25" customHeight="1" thickBot="1" x14ac:dyDescent="0.25">
      <c r="A44" s="65" t="s">
        <v>31</v>
      </c>
      <c r="B44" s="66"/>
      <c r="C44" s="41">
        <v>102.17</v>
      </c>
      <c r="D44" s="67" t="s">
        <v>32</v>
      </c>
      <c r="E44" s="68"/>
      <c r="F44" s="68"/>
      <c r="G44" s="68"/>
      <c r="H44" s="68"/>
      <c r="I44" s="68"/>
      <c r="J44" s="68"/>
      <c r="K44" s="68"/>
      <c r="L44" s="68"/>
      <c r="M44" s="69"/>
    </row>
  </sheetData>
  <mergeCells count="26">
    <mergeCell ref="A44:B44"/>
    <mergeCell ref="D44:M44"/>
    <mergeCell ref="A1:M1"/>
    <mergeCell ref="A2:M2"/>
    <mergeCell ref="A3:M3"/>
    <mergeCell ref="A4:M4"/>
    <mergeCell ref="J8:K8"/>
    <mergeCell ref="G8:G10"/>
    <mergeCell ref="A8:A10"/>
    <mergeCell ref="B8:B10"/>
    <mergeCell ref="C8:C10"/>
    <mergeCell ref="H8:I8"/>
    <mergeCell ref="F8:F10"/>
    <mergeCell ref="E8:E10"/>
    <mergeCell ref="L5:M5"/>
    <mergeCell ref="L8:M8"/>
    <mergeCell ref="D8:D10"/>
    <mergeCell ref="J5:K5"/>
    <mergeCell ref="H5:I5"/>
    <mergeCell ref="A5:A7"/>
    <mergeCell ref="B5:B7"/>
    <mergeCell ref="C5:C7"/>
    <mergeCell ref="F5:F7"/>
    <mergeCell ref="G5:G7"/>
    <mergeCell ref="D5:D7"/>
    <mergeCell ref="E5:E7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iulie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2019-12-05T08:10:29Z</cp:lastPrinted>
  <dcterms:created xsi:type="dcterms:W3CDTF">2018-10-08T10:07:46Z</dcterms:created>
  <dcterms:modified xsi:type="dcterms:W3CDTF">2020-02-21T06:15:15Z</dcterms:modified>
  <cp:category/>
</cp:coreProperties>
</file>