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. Februarie 2020\"/>
    </mc:Choice>
  </mc:AlternateContent>
  <bookViews>
    <workbookView xWindow="0" yWindow="0" windowWidth="21855" windowHeight="14940"/>
  </bookViews>
  <sheets>
    <sheet name="PMP - februarie 2020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39" i="2" l="1"/>
  <c r="B38" i="2" l="1"/>
  <c r="B36" i="2" l="1"/>
  <c r="B34" i="2" l="1"/>
  <c r="B29" i="2" l="1"/>
  <c r="B28" i="2" l="1"/>
  <c r="B26" i="2" l="1"/>
  <c r="B25" i="2" l="1"/>
  <c r="B23" i="2" l="1"/>
  <c r="B21" i="2" l="1"/>
  <c r="B18" i="2" l="1"/>
  <c r="B17" i="2" l="1"/>
  <c r="B15" i="2" l="1"/>
  <c r="B14" i="2" l="1"/>
  <c r="B13" i="2" l="1"/>
  <c r="B12" i="2" l="1"/>
  <c r="B11" i="2" l="1"/>
  <c r="G30" i="2" l="1"/>
  <c r="G31" i="2"/>
  <c r="G32" i="2"/>
  <c r="G33" i="2"/>
  <c r="G34" i="2"/>
  <c r="G35" i="2"/>
  <c r="G36" i="2"/>
  <c r="J12" i="2" l="1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K11" i="2"/>
  <c r="J11" i="2"/>
  <c r="I11" i="2"/>
  <c r="H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7" i="2"/>
  <c r="G38" i="2"/>
  <c r="G3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G11" i="2"/>
  <c r="F11" i="2"/>
</calcChain>
</file>

<file path=xl/sharedStrings.xml><?xml version="1.0" encoding="utf-8"?>
<sst xmlns="http://schemas.openxmlformats.org/spreadsheetml/2006/main" count="55" uniqueCount="33">
  <si>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</si>
  <si>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</si>
  <si>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</si>
  <si>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</si>
  <si>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</si>
  <si>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</si>
  <si>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</si>
  <si>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</si>
  <si>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</si>
  <si>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</si>
  <si>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</si>
  <si>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</si>
  <si>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</si>
  <si>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</si>
  <si>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</si>
  <si>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</si>
  <si>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</si>
  <si>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  (NC)</t>
  </si>
  <si>
    <t>Dezechilibru zilnic UR  (CC)</t>
  </si>
  <si>
    <t>Dezechilibru zilnic UR  (PET)</t>
  </si>
  <si>
    <t>NU daily imbalance (CC)</t>
  </si>
  <si>
    <t>NU daily imbalance (NC)</t>
  </si>
  <si>
    <t>NU daily imbalance (PET)</t>
  </si>
  <si>
    <t>luna Februarie 2020</t>
  </si>
  <si>
    <t>February 2020</t>
  </si>
  <si>
    <t>OTS a cumpărat gaze de echilibrare  OTS bought balancing gases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</si>
  <si>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(PMP) </t>
    </r>
    <r>
      <rPr>
        <sz val="10"/>
        <rFont val="Arial"/>
        <family val="2"/>
        <charset val="238"/>
      </rPr>
      <t xml:space="preserve">                    (lei/MWh) </t>
    </r>
  </si>
  <si>
    <t>OTS a cumpărat gaze de echilibrare  TSO bought balancing gases</t>
  </si>
  <si>
    <t>OTS a cumpărat gaze de echilibrare TSO bought balancing gases</t>
  </si>
  <si>
    <r>
      <t xml:space="preserve">Preţul mediu ponderat lunar (PMP-lunar) (lei/MWh) 
</t>
    </r>
    <r>
      <rPr>
        <b/>
        <sz val="10"/>
        <rFont val="Arial"/>
        <family val="2"/>
        <charset val="238"/>
      </rPr>
      <t>The monthly average weighted price (lei/MWh)</t>
    </r>
  </si>
  <si>
    <r>
      <t>Calculat ca medie ponderata a preturilor medii determinate zilnic in conformitate cu prevederile art.102</t>
    </r>
    <r>
      <rPr>
        <sz val="14"/>
        <rFont val="Calibri"/>
        <family val="2"/>
        <charset val="238"/>
      </rPr>
      <t xml:space="preserve">¹ </t>
    </r>
    <r>
      <rPr>
        <sz val="10"/>
        <rFont val="Arial"/>
        <family val="2"/>
        <charset val="238"/>
      </rPr>
      <t xml:space="preserve">din Codul retelei, ponderate cu cantitatile tranzactionate.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>The monthly average weighted price  is calculated as an average weight of the average prices calculated on a daily basis, according to Art.102¹ of the Network Code, weighted by the traded quantities.</t>
    </r>
  </si>
  <si>
    <t>OTS a vândut gaze de echilbrare  TSO sold balancing gas                                           OTS a cumpărat gaze de echilibrare                                            TSO bought balancing gases</t>
  </si>
  <si>
    <t>OTS a vândut gaze de echilbrare  TSO sold balancing gas                                           OTS a cumpărat gaze de echilibrare                                                       TSO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</si>
</sst>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13" xfId="0" applyNumberFormat="1" applyFont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vertical="center" wrapText="1"/>
    </xf>
    <xf numFmtId="4" fontId="0" fillId="0" borderId="0" xfId="0" applyNumberFormat="1" applyAlignment="1">
      <alignment vertical="top"/>
    </xf>
    <xf numFmtId="0" fontId="9" fillId="6" borderId="31" xfId="0" applyFont="1" applyFill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/>
    </xf>
    <xf numFmtId="0" fontId="4" fillId="3" borderId="33" xfId="0" applyFont="1" applyFill="1" applyBorder="1" applyAlignment="1">
      <alignment vertical="center" wrapText="1"/>
    </xf>
    <xf numFmtId="14" fontId="8" fillId="0" borderId="34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4" fontId="4" fillId="0" borderId="34" xfId="0" applyNumberFormat="1" applyFont="1" applyFill="1" applyBorder="1" applyAlignment="1">
      <alignment horizontal="center" vertical="center"/>
    </xf>
    <xf numFmtId="4" fontId="4" fillId="0" borderId="35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horizontal="center" vertic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4" fontId="4" fillId="0" borderId="3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6" borderId="6" xfId="0" applyNumberFormat="1" applyFont="1" applyFill="1" applyBorder="1" applyAlignment="1">
      <alignment horizontal="left" vertical="center" wrapText="1"/>
    </xf>
    <xf numFmtId="2" fontId="4" fillId="6" borderId="32" xfId="0" applyNumberFormat="1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30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djhg/Dep.Operare/Dir.Comerciala/ServEchCom/PMP,%20Facturare%20Dezechilibre%20UR/1.%20Ianuarie%202020/Pret%20aplicabil%20Ianuari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P - ianuarie 2020"/>
    </sheetNames>
    <sheetDataSet>
      <sheetData sheetId="0">
        <row r="33">
          <cell r="B33" t="str">
            <v xml:space="preserve">OTS a vândut gaze de echilbrare  TSO sold balancing gas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2"/>
  <sheetViews>
    <sheetView tabSelected="1" workbookViewId="0">
      <pane ySplit="7" topLeftCell="A32" activePane="bottomLeft" state="frozen"/>
      <selection pane="bottomLeft" activeCell="N41" sqref="N41"/>
    </sheetView>
  </sheetViews>
  <sheetFormatPr defaultColWidth="9.140625" defaultRowHeight="12.75" x14ac:dyDescent="0.2"/>
  <cols>
    <col min="1" max="1" width="10.140625" bestFit="1" customWidth="1"/>
    <col min="2" max="2" width="31.85546875" style="6" customWidth="1"/>
    <col min="3" max="3" width="20.85546875" customWidth="1"/>
    <col min="4" max="4" width="17.42578125" customWidth="1"/>
    <col min="5" max="5" width="20.85546875" customWidth="1"/>
    <col min="6" max="6" width="15" bestFit="1" customWidth="1"/>
    <col min="7" max="7" width="14.85546875" bestFit="1" customWidth="1"/>
    <col min="8" max="8" width="15" bestFit="1" customWidth="1"/>
    <col min="9" max="9" width="14.85546875" bestFit="1" customWidth="1"/>
    <col min="10" max="10" width="15" style="5" bestFit="1" customWidth="1"/>
    <col min="11" max="11" width="13.140625" style="5" bestFit="1" customWidth="1"/>
    <col min="12" max="12" width="14.140625" style="5" customWidth="1"/>
    <col min="13" max="13" width="11" style="5" customWidth="1"/>
  </cols>
  <sheetData>
    <row r="1" spans="1:17" ht="15.75" x14ac:dyDescent="0.2">
      <c r="A1" s="61" t="s">
        <v>7</v>
      </c>
      <c r="B1" s="61"/>
      <c r="C1" s="61"/>
      <c r="D1" s="61"/>
      <c r="E1" s="61"/>
      <c r="F1" s="61"/>
      <c r="G1" s="61"/>
      <c r="H1" s="61"/>
    </row>
    <row r="2" spans="1:17" ht="15.75" x14ac:dyDescent="0.2">
      <c r="A2" s="61" t="s">
        <v>23</v>
      </c>
      <c r="B2" s="61"/>
      <c r="C2" s="61"/>
      <c r="D2" s="61"/>
      <c r="E2" s="61"/>
      <c r="F2" s="61"/>
      <c r="G2" s="61"/>
      <c r="H2" s="61"/>
    </row>
    <row r="3" spans="1:17" ht="15.75" x14ac:dyDescent="0.2">
      <c r="A3" s="61" t="s">
        <v>8</v>
      </c>
      <c r="B3" s="61"/>
      <c r="C3" s="61"/>
      <c r="D3" s="61"/>
      <c r="E3" s="61"/>
      <c r="F3" s="61"/>
      <c r="G3" s="61"/>
      <c r="H3" s="61"/>
    </row>
    <row r="4" spans="1:17" ht="16.5" thickBot="1" x14ac:dyDescent="0.25">
      <c r="A4" s="63" t="s">
        <v>24</v>
      </c>
      <c r="B4" s="63"/>
      <c r="C4" s="63"/>
      <c r="D4" s="63"/>
      <c r="E4" s="63"/>
      <c r="F4" s="63"/>
      <c r="G4" s="63"/>
      <c r="H4" s="63"/>
    </row>
    <row r="5" spans="1:17" ht="13.5" thickBot="1" x14ac:dyDescent="0.25">
      <c r="A5" s="46" t="s">
        <v>0</v>
      </c>
      <c r="B5" s="49" t="s">
        <v>14</v>
      </c>
      <c r="C5" s="52" t="s">
        <v>26</v>
      </c>
      <c r="D5" s="52" t="s">
        <v>16</v>
      </c>
      <c r="E5" s="52" t="s">
        <v>15</v>
      </c>
      <c r="F5" s="54" t="s">
        <v>17</v>
      </c>
      <c r="G5" s="55"/>
      <c r="H5" s="64" t="s">
        <v>18</v>
      </c>
      <c r="I5" s="65"/>
      <c r="J5" s="64" t="s">
        <v>19</v>
      </c>
      <c r="K5" s="65"/>
      <c r="L5"/>
      <c r="M5"/>
    </row>
    <row r="6" spans="1:17" ht="51.75" thickBot="1" x14ac:dyDescent="0.25">
      <c r="A6" s="47"/>
      <c r="B6" s="50"/>
      <c r="C6" s="53"/>
      <c r="D6" s="53"/>
      <c r="E6" s="53"/>
      <c r="F6" s="1" t="s">
        <v>9</v>
      </c>
      <c r="G6" s="2" t="s">
        <v>10</v>
      </c>
      <c r="H6" s="11" t="s">
        <v>9</v>
      </c>
      <c r="I6" s="12" t="s">
        <v>10</v>
      </c>
      <c r="J6" s="11" t="s">
        <v>9</v>
      </c>
      <c r="K6" s="12" t="s">
        <v>10</v>
      </c>
      <c r="L6"/>
      <c r="M6"/>
    </row>
    <row r="7" spans="1:17" ht="27" customHeight="1" thickBot="1" x14ac:dyDescent="0.25">
      <c r="A7" s="48"/>
      <c r="B7" s="51"/>
      <c r="C7" s="62"/>
      <c r="D7" s="62"/>
      <c r="E7" s="62"/>
      <c r="F7" s="3" t="s">
        <v>1</v>
      </c>
      <c r="G7" s="4" t="s">
        <v>2</v>
      </c>
      <c r="H7" s="13" t="s">
        <v>1</v>
      </c>
      <c r="I7" s="14" t="s">
        <v>2</v>
      </c>
      <c r="J7" s="13" t="s">
        <v>1</v>
      </c>
      <c r="K7" s="14" t="s">
        <v>2</v>
      </c>
      <c r="L7"/>
      <c r="M7"/>
    </row>
    <row r="8" spans="1:17" ht="13.5" thickBot="1" x14ac:dyDescent="0.25">
      <c r="A8" s="46" t="s">
        <v>3</v>
      </c>
      <c r="B8" s="49" t="s">
        <v>13</v>
      </c>
      <c r="C8" s="52" t="s">
        <v>4</v>
      </c>
      <c r="D8" s="46"/>
      <c r="E8" s="46"/>
      <c r="F8" s="54" t="s">
        <v>21</v>
      </c>
      <c r="G8" s="55"/>
      <c r="H8" s="64" t="s">
        <v>20</v>
      </c>
      <c r="I8" s="65"/>
      <c r="J8" s="64" t="s">
        <v>22</v>
      </c>
      <c r="K8" s="65"/>
      <c r="L8"/>
      <c r="M8"/>
    </row>
    <row r="9" spans="1:17" ht="39" thickBot="1" x14ac:dyDescent="0.25">
      <c r="A9" s="47"/>
      <c r="B9" s="50"/>
      <c r="C9" s="53"/>
      <c r="D9" s="47"/>
      <c r="E9" s="47"/>
      <c r="F9" s="1" t="s">
        <v>11</v>
      </c>
      <c r="G9" s="2" t="s">
        <v>12</v>
      </c>
      <c r="H9" s="11" t="s">
        <v>11</v>
      </c>
      <c r="I9" s="12" t="s">
        <v>12</v>
      </c>
      <c r="J9" s="11" t="s">
        <v>11</v>
      </c>
      <c r="K9" s="12" t="s">
        <v>12</v>
      </c>
      <c r="L9"/>
      <c r="M9"/>
    </row>
    <row r="10" spans="1:17" ht="13.5" thickBot="1" x14ac:dyDescent="0.25">
      <c r="A10" s="48"/>
      <c r="B10" s="51"/>
      <c r="C10" s="53"/>
      <c r="D10" s="47"/>
      <c r="E10" s="47"/>
      <c r="F10" s="9" t="s">
        <v>5</v>
      </c>
      <c r="G10" s="10" t="s">
        <v>6</v>
      </c>
      <c r="H10" s="15" t="s">
        <v>5</v>
      </c>
      <c r="I10" s="16" t="s">
        <v>6</v>
      </c>
      <c r="J10" s="15" t="s">
        <v>5</v>
      </c>
      <c r="K10" s="16" t="s">
        <v>6</v>
      </c>
      <c r="L10"/>
      <c r="M10"/>
    </row>
    <row r="11" spans="1:17" ht="25.5" x14ac:dyDescent="0.2">
      <c r="A11" s="36">
        <v>43862</v>
      </c>
      <c r="B11" s="37" t="str">
        <f>'[1]PMP - ianuarie 2020'!$B$33</f>
        <v xml:space="preserve">OTS a vândut gaze de echilbrare  TSO sold balancing gas             </v>
      </c>
      <c r="C11" s="19">
        <v>68.180000000000007</v>
      </c>
      <c r="D11" s="30">
        <v>66.5</v>
      </c>
      <c r="E11" s="8"/>
      <c r="F11" s="7">
        <f>IF(D11&lt;&gt;0,MIN(D11,C11*0.9),C11*0.9)</f>
        <v>61.362000000000009</v>
      </c>
      <c r="G11" s="24">
        <f>IF(E11&lt;&gt;0,MAX(E11,C11*1.1),C11*1.1)</f>
        <v>74.998000000000019</v>
      </c>
      <c r="H11" s="24">
        <f>IF(D11&lt;&gt;0,MIN(D11,C11*0.9),C11*0.9)</f>
        <v>61.362000000000009</v>
      </c>
      <c r="I11" s="24">
        <f>IF(E11&lt;&gt;0,MAX(E11,C11*1.1),C11*1.1)</f>
        <v>74.998000000000019</v>
      </c>
      <c r="J11" s="24">
        <f>IF(D11&lt;&gt;0,MIN(D11,C11*0.9),C11*0.9)</f>
        <v>61.362000000000009</v>
      </c>
      <c r="K11" s="22">
        <f>IF(E11&lt;&gt;0,MAX(E11,C11*1.1),C11*1.1)</f>
        <v>74.998000000000019</v>
      </c>
      <c r="L11" s="34"/>
      <c r="M11" s="34"/>
      <c r="N11" s="34"/>
      <c r="O11" s="34"/>
      <c r="P11" s="34"/>
      <c r="Q11" s="34"/>
    </row>
    <row r="12" spans="1:17" ht="25.5" x14ac:dyDescent="0.2">
      <c r="A12" s="17">
        <v>43863</v>
      </c>
      <c r="B12" s="29" t="str">
        <f>'[1]PMP - ianuarie 2020'!$B$33</f>
        <v xml:space="preserve">OTS a vândut gaze de echilbrare  TSO sold balancing gas             </v>
      </c>
      <c r="C12" s="20">
        <v>60.59</v>
      </c>
      <c r="D12" s="31">
        <v>56</v>
      </c>
      <c r="E12" s="21"/>
      <c r="F12" s="25">
        <f t="shared" ref="F12:F39" si="0">IF(D12&lt;&gt;0,MIN(D12,C12*0.9),C12*0.9)</f>
        <v>54.531000000000006</v>
      </c>
      <c r="G12" s="23">
        <f t="shared" ref="G12:G39" si="1">IF(E12&lt;&gt;0,MAX(E12,C12*1.1),C12*1.1)</f>
        <v>66.649000000000015</v>
      </c>
      <c r="H12" s="23">
        <f t="shared" ref="H12:H39" si="2">IF(D12&lt;&gt;0,MIN(D12,C12*0.9),C12*0.9)</f>
        <v>54.531000000000006</v>
      </c>
      <c r="I12" s="23">
        <f t="shared" ref="I12:I39" si="3">IF(E12&lt;&gt;0,MAX(E12,C12*1.1),C12*1.1)</f>
        <v>66.649000000000015</v>
      </c>
      <c r="J12" s="23">
        <f t="shared" ref="J12:J39" si="4">IF(D12&lt;&gt;0,MIN(D12,C12*0.9),C12*0.9)</f>
        <v>54.531000000000006</v>
      </c>
      <c r="K12" s="26">
        <f t="shared" ref="K12:K39" si="5">IF(E12&lt;&gt;0,MAX(E12,C12*1.1),C12*1.1)</f>
        <v>66.649000000000015</v>
      </c>
      <c r="L12" s="34"/>
      <c r="M12" s="34"/>
      <c r="N12" s="34"/>
      <c r="O12" s="34"/>
      <c r="P12" s="34"/>
      <c r="Q12" s="34"/>
    </row>
    <row r="13" spans="1:17" ht="25.5" x14ac:dyDescent="0.2">
      <c r="A13" s="17">
        <v>43864</v>
      </c>
      <c r="B13" s="29" t="str">
        <f>'[1]PMP - ianuarie 2020'!$B$33</f>
        <v xml:space="preserve">OTS a vândut gaze de echilbrare  TSO sold balancing gas             </v>
      </c>
      <c r="C13" s="20">
        <v>63.34</v>
      </c>
      <c r="D13" s="18">
        <v>58.5</v>
      </c>
      <c r="E13" s="21"/>
      <c r="F13" s="25">
        <f t="shared" si="0"/>
        <v>57.006000000000007</v>
      </c>
      <c r="G13" s="23">
        <f t="shared" si="1"/>
        <v>69.674000000000007</v>
      </c>
      <c r="H13" s="23">
        <f t="shared" si="2"/>
        <v>57.006000000000007</v>
      </c>
      <c r="I13" s="23">
        <f t="shared" si="3"/>
        <v>69.674000000000007</v>
      </c>
      <c r="J13" s="23">
        <f t="shared" si="4"/>
        <v>57.006000000000007</v>
      </c>
      <c r="K13" s="26">
        <f t="shared" si="5"/>
        <v>69.674000000000007</v>
      </c>
      <c r="L13" s="34"/>
      <c r="M13" s="34"/>
      <c r="N13" s="34"/>
      <c r="O13" s="34"/>
      <c r="P13" s="34"/>
      <c r="Q13" s="34"/>
    </row>
    <row r="14" spans="1:17" ht="25.5" x14ac:dyDescent="0.2">
      <c r="A14" s="17">
        <v>43865</v>
      </c>
      <c r="B14" s="29" t="str">
        <f>'[1]PMP - ianuarie 2020'!$B$33</f>
        <v xml:space="preserve">OTS a vândut gaze de echilbrare  TSO sold balancing gas             </v>
      </c>
      <c r="C14" s="20">
        <v>59.08</v>
      </c>
      <c r="D14" s="18">
        <v>57</v>
      </c>
      <c r="E14" s="21"/>
      <c r="F14" s="25">
        <f t="shared" si="0"/>
        <v>53.171999999999997</v>
      </c>
      <c r="G14" s="23">
        <f t="shared" si="1"/>
        <v>64.988</v>
      </c>
      <c r="H14" s="23">
        <f t="shared" si="2"/>
        <v>53.171999999999997</v>
      </c>
      <c r="I14" s="23">
        <f t="shared" si="3"/>
        <v>64.988</v>
      </c>
      <c r="J14" s="23">
        <f t="shared" si="4"/>
        <v>53.171999999999997</v>
      </c>
      <c r="K14" s="26">
        <f t="shared" si="5"/>
        <v>64.988</v>
      </c>
      <c r="L14" s="34"/>
      <c r="M14" s="34"/>
      <c r="N14" s="34"/>
      <c r="O14" s="34"/>
      <c r="P14" s="34"/>
      <c r="Q14" s="34"/>
    </row>
    <row r="15" spans="1:17" ht="25.5" x14ac:dyDescent="0.2">
      <c r="A15" s="17">
        <v>43866</v>
      </c>
      <c r="B15" s="29" t="str">
        <f>'[1]PMP - ianuarie 2020'!$B$33</f>
        <v xml:space="preserve">OTS a vândut gaze de echilbrare  TSO sold balancing gas             </v>
      </c>
      <c r="C15" s="20">
        <v>59.53</v>
      </c>
      <c r="D15" s="32">
        <v>53.2</v>
      </c>
      <c r="E15" s="21"/>
      <c r="F15" s="25">
        <f t="shared" si="0"/>
        <v>53.2</v>
      </c>
      <c r="G15" s="23">
        <f t="shared" si="1"/>
        <v>65.483000000000004</v>
      </c>
      <c r="H15" s="23">
        <f t="shared" si="2"/>
        <v>53.2</v>
      </c>
      <c r="I15" s="23">
        <f t="shared" si="3"/>
        <v>65.483000000000004</v>
      </c>
      <c r="J15" s="23">
        <f t="shared" si="4"/>
        <v>53.2</v>
      </c>
      <c r="K15" s="26">
        <f t="shared" si="5"/>
        <v>65.483000000000004</v>
      </c>
      <c r="L15" s="34"/>
      <c r="M15" s="34"/>
      <c r="N15" s="34"/>
      <c r="O15" s="34"/>
      <c r="P15" s="34"/>
      <c r="Q15" s="34"/>
    </row>
    <row r="16" spans="1:17" ht="16.5" customHeight="1" x14ac:dyDescent="0.2">
      <c r="A16" s="17">
        <v>43867</v>
      </c>
      <c r="B16" s="28"/>
      <c r="C16" s="20">
        <v>73.48</v>
      </c>
      <c r="D16" s="18"/>
      <c r="E16" s="21"/>
      <c r="F16" s="25">
        <f t="shared" si="0"/>
        <v>66.132000000000005</v>
      </c>
      <c r="G16" s="23">
        <f t="shared" si="1"/>
        <v>80.828000000000017</v>
      </c>
      <c r="H16" s="23">
        <f t="shared" si="2"/>
        <v>66.132000000000005</v>
      </c>
      <c r="I16" s="23">
        <f t="shared" si="3"/>
        <v>80.828000000000017</v>
      </c>
      <c r="J16" s="23">
        <f t="shared" si="4"/>
        <v>66.132000000000005</v>
      </c>
      <c r="K16" s="26">
        <f t="shared" si="5"/>
        <v>80.828000000000017</v>
      </c>
      <c r="L16" s="34"/>
      <c r="M16" s="34"/>
      <c r="N16" s="34"/>
      <c r="O16" s="34"/>
      <c r="P16" s="34"/>
      <c r="Q16" s="34"/>
    </row>
    <row r="17" spans="1:17" ht="25.5" x14ac:dyDescent="0.2">
      <c r="A17" s="17">
        <v>43868</v>
      </c>
      <c r="B17" s="29" t="str">
        <f>'[1]PMP - ianuarie 2020'!$B$33</f>
        <v xml:space="preserve">OTS a vândut gaze de echilbrare  TSO sold balancing gas             </v>
      </c>
      <c r="C17" s="20">
        <v>62.65</v>
      </c>
      <c r="D17" s="18">
        <v>59</v>
      </c>
      <c r="E17" s="21"/>
      <c r="F17" s="25">
        <f t="shared" si="0"/>
        <v>56.384999999999998</v>
      </c>
      <c r="G17" s="23">
        <f t="shared" si="1"/>
        <v>68.915000000000006</v>
      </c>
      <c r="H17" s="23">
        <f t="shared" si="2"/>
        <v>56.384999999999998</v>
      </c>
      <c r="I17" s="23">
        <f t="shared" si="3"/>
        <v>68.915000000000006</v>
      </c>
      <c r="J17" s="23">
        <f t="shared" si="4"/>
        <v>56.384999999999998</v>
      </c>
      <c r="K17" s="26">
        <f t="shared" si="5"/>
        <v>68.915000000000006</v>
      </c>
      <c r="L17" s="34"/>
      <c r="M17" s="34"/>
      <c r="N17" s="34"/>
      <c r="O17" s="34"/>
      <c r="P17" s="34"/>
      <c r="Q17" s="34"/>
    </row>
    <row r="18" spans="1:17" ht="25.5" x14ac:dyDescent="0.2">
      <c r="A18" s="17">
        <v>43869</v>
      </c>
      <c r="B18" s="29" t="str">
        <f>'[1]PMP - ianuarie 2020'!$B$33</f>
        <v xml:space="preserve">OTS a vândut gaze de echilbrare  TSO sold balancing gas             </v>
      </c>
      <c r="C18" s="20">
        <v>69.69</v>
      </c>
      <c r="D18" s="18">
        <v>63</v>
      </c>
      <c r="E18" s="21"/>
      <c r="F18" s="25">
        <f t="shared" si="0"/>
        <v>62.720999999999997</v>
      </c>
      <c r="G18" s="23">
        <f t="shared" si="1"/>
        <v>76.659000000000006</v>
      </c>
      <c r="H18" s="23">
        <f t="shared" si="2"/>
        <v>62.720999999999997</v>
      </c>
      <c r="I18" s="23">
        <f t="shared" si="3"/>
        <v>76.659000000000006</v>
      </c>
      <c r="J18" s="23">
        <f t="shared" si="4"/>
        <v>62.720999999999997</v>
      </c>
      <c r="K18" s="26">
        <f t="shared" si="5"/>
        <v>76.659000000000006</v>
      </c>
      <c r="L18" s="34"/>
      <c r="M18" s="34"/>
      <c r="N18" s="34"/>
      <c r="O18" s="34"/>
      <c r="P18" s="34"/>
      <c r="Q18" s="34"/>
    </row>
    <row r="19" spans="1:17" ht="25.5" x14ac:dyDescent="0.2">
      <c r="A19" s="17">
        <v>43870</v>
      </c>
      <c r="B19" s="33" t="s">
        <v>27</v>
      </c>
      <c r="C19" s="20">
        <v>69.930000000000007</v>
      </c>
      <c r="D19" s="18"/>
      <c r="E19" s="21">
        <v>71</v>
      </c>
      <c r="F19" s="25">
        <f t="shared" si="0"/>
        <v>62.937000000000005</v>
      </c>
      <c r="G19" s="23">
        <f t="shared" si="1"/>
        <v>76.923000000000016</v>
      </c>
      <c r="H19" s="23">
        <f t="shared" si="2"/>
        <v>62.937000000000005</v>
      </c>
      <c r="I19" s="23">
        <f t="shared" si="3"/>
        <v>76.923000000000016</v>
      </c>
      <c r="J19" s="23">
        <f t="shared" si="4"/>
        <v>62.937000000000005</v>
      </c>
      <c r="K19" s="26">
        <f t="shared" si="5"/>
        <v>76.923000000000016</v>
      </c>
      <c r="L19" s="34"/>
      <c r="M19" s="34"/>
      <c r="N19" s="34"/>
      <c r="O19" s="34"/>
      <c r="P19" s="34"/>
      <c r="Q19" s="34"/>
    </row>
    <row r="20" spans="1:17" ht="25.5" x14ac:dyDescent="0.2">
      <c r="A20" s="17">
        <v>43871</v>
      </c>
      <c r="B20" s="33" t="s">
        <v>28</v>
      </c>
      <c r="C20" s="20">
        <v>71.94</v>
      </c>
      <c r="D20" s="18"/>
      <c r="E20" s="21">
        <v>73.5</v>
      </c>
      <c r="F20" s="25">
        <f t="shared" si="0"/>
        <v>64.745999999999995</v>
      </c>
      <c r="G20" s="23">
        <f t="shared" si="1"/>
        <v>79.134</v>
      </c>
      <c r="H20" s="23">
        <f t="shared" si="2"/>
        <v>64.745999999999995</v>
      </c>
      <c r="I20" s="23">
        <f t="shared" si="3"/>
        <v>79.134</v>
      </c>
      <c r="J20" s="23">
        <f t="shared" si="4"/>
        <v>64.745999999999995</v>
      </c>
      <c r="K20" s="26">
        <f t="shared" si="5"/>
        <v>79.134</v>
      </c>
      <c r="L20" s="34"/>
      <c r="M20" s="34"/>
      <c r="N20" s="34"/>
      <c r="O20" s="34"/>
      <c r="P20" s="34"/>
      <c r="Q20" s="34"/>
    </row>
    <row r="21" spans="1:17" ht="25.5" x14ac:dyDescent="0.2">
      <c r="A21" s="17">
        <v>43872</v>
      </c>
      <c r="B21" s="29" t="str">
        <f>'[1]PMP - ianuarie 2020'!$B$33</f>
        <v xml:space="preserve">OTS a vândut gaze de echilbrare  TSO sold balancing gas             </v>
      </c>
      <c r="C21" s="20">
        <v>68.56</v>
      </c>
      <c r="D21" s="18">
        <v>65</v>
      </c>
      <c r="E21" s="21"/>
      <c r="F21" s="25">
        <f t="shared" si="0"/>
        <v>61.704000000000001</v>
      </c>
      <c r="G21" s="23">
        <f t="shared" si="1"/>
        <v>75.416000000000011</v>
      </c>
      <c r="H21" s="23">
        <f t="shared" si="2"/>
        <v>61.704000000000001</v>
      </c>
      <c r="I21" s="23">
        <f t="shared" si="3"/>
        <v>75.416000000000011</v>
      </c>
      <c r="J21" s="23">
        <f t="shared" si="4"/>
        <v>61.704000000000001</v>
      </c>
      <c r="K21" s="26">
        <f t="shared" si="5"/>
        <v>75.416000000000011</v>
      </c>
      <c r="L21" s="34"/>
      <c r="M21" s="34"/>
      <c r="N21" s="34"/>
      <c r="O21" s="34"/>
      <c r="P21" s="34"/>
      <c r="Q21" s="34"/>
    </row>
    <row r="22" spans="1:17" ht="51" x14ac:dyDescent="0.2">
      <c r="A22" s="17">
        <v>43873</v>
      </c>
      <c r="B22" s="29" t="s">
        <v>32</v>
      </c>
      <c r="C22" s="20">
        <v>68.760000000000005</v>
      </c>
      <c r="D22" s="18">
        <v>67.5</v>
      </c>
      <c r="E22" s="21">
        <v>69.5</v>
      </c>
      <c r="F22" s="25">
        <f t="shared" si="0"/>
        <v>61.884000000000007</v>
      </c>
      <c r="G22" s="23">
        <f t="shared" si="1"/>
        <v>75.63600000000001</v>
      </c>
      <c r="H22" s="23">
        <f t="shared" si="2"/>
        <v>61.884000000000007</v>
      </c>
      <c r="I22" s="23">
        <f t="shared" si="3"/>
        <v>75.63600000000001</v>
      </c>
      <c r="J22" s="23">
        <f t="shared" si="4"/>
        <v>61.884000000000007</v>
      </c>
      <c r="K22" s="26">
        <f t="shared" si="5"/>
        <v>75.63600000000001</v>
      </c>
      <c r="L22" s="34"/>
      <c r="M22" s="34"/>
      <c r="N22" s="34"/>
      <c r="O22" s="34"/>
      <c r="P22" s="34"/>
      <c r="Q22" s="34"/>
    </row>
    <row r="23" spans="1:17" ht="25.5" x14ac:dyDescent="0.2">
      <c r="A23" s="17">
        <v>43874</v>
      </c>
      <c r="B23" s="29" t="str">
        <f>'[1]PMP - ianuarie 2020'!$B$33</f>
        <v xml:space="preserve">OTS a vândut gaze de echilbrare  TSO sold balancing gas             </v>
      </c>
      <c r="C23" s="20">
        <v>70.36</v>
      </c>
      <c r="D23" s="18">
        <v>70</v>
      </c>
      <c r="E23" s="21"/>
      <c r="F23" s="25">
        <f t="shared" si="0"/>
        <v>63.323999999999998</v>
      </c>
      <c r="G23" s="23">
        <f t="shared" si="1"/>
        <v>77.396000000000001</v>
      </c>
      <c r="H23" s="23">
        <f t="shared" si="2"/>
        <v>63.323999999999998</v>
      </c>
      <c r="I23" s="23">
        <f t="shared" si="3"/>
        <v>77.396000000000001</v>
      </c>
      <c r="J23" s="23">
        <f t="shared" si="4"/>
        <v>63.323999999999998</v>
      </c>
      <c r="K23" s="26">
        <f t="shared" si="5"/>
        <v>77.396000000000001</v>
      </c>
      <c r="L23" s="34"/>
      <c r="M23" s="34"/>
      <c r="N23" s="34"/>
      <c r="O23" s="34"/>
      <c r="P23" s="34"/>
      <c r="Q23" s="34"/>
    </row>
    <row r="24" spans="1:17" ht="51" x14ac:dyDescent="0.2">
      <c r="A24" s="17">
        <v>43875</v>
      </c>
      <c r="B24" s="29" t="s">
        <v>31</v>
      </c>
      <c r="C24" s="20">
        <v>71.209999999999994</v>
      </c>
      <c r="D24" s="18">
        <v>70</v>
      </c>
      <c r="E24" s="21">
        <v>72</v>
      </c>
      <c r="F24" s="25">
        <f t="shared" si="0"/>
        <v>64.088999999999999</v>
      </c>
      <c r="G24" s="23">
        <f t="shared" si="1"/>
        <v>78.331000000000003</v>
      </c>
      <c r="H24" s="23">
        <f t="shared" si="2"/>
        <v>64.088999999999999</v>
      </c>
      <c r="I24" s="23">
        <f t="shared" si="3"/>
        <v>78.331000000000003</v>
      </c>
      <c r="J24" s="23">
        <f t="shared" si="4"/>
        <v>64.088999999999999</v>
      </c>
      <c r="K24" s="26">
        <f t="shared" si="5"/>
        <v>78.331000000000003</v>
      </c>
      <c r="L24" s="34"/>
      <c r="M24" s="34"/>
      <c r="N24" s="34"/>
      <c r="O24" s="34"/>
      <c r="P24" s="34"/>
      <c r="Q24" s="34"/>
    </row>
    <row r="25" spans="1:17" ht="25.5" x14ac:dyDescent="0.2">
      <c r="A25" s="17">
        <v>43876</v>
      </c>
      <c r="B25" s="29" t="str">
        <f>'[1]PMP - ianuarie 2020'!$B$33</f>
        <v xml:space="preserve">OTS a vândut gaze de echilbrare  TSO sold balancing gas             </v>
      </c>
      <c r="C25" s="20">
        <v>64.42</v>
      </c>
      <c r="D25" s="18">
        <v>64.989999999999995</v>
      </c>
      <c r="E25" s="21"/>
      <c r="F25" s="25">
        <f t="shared" si="0"/>
        <v>57.978000000000002</v>
      </c>
      <c r="G25" s="23">
        <f t="shared" si="1"/>
        <v>70.862000000000009</v>
      </c>
      <c r="H25" s="23">
        <f t="shared" si="2"/>
        <v>57.978000000000002</v>
      </c>
      <c r="I25" s="23">
        <f t="shared" si="3"/>
        <v>70.862000000000009</v>
      </c>
      <c r="J25" s="23">
        <f t="shared" si="4"/>
        <v>57.978000000000002</v>
      </c>
      <c r="K25" s="26">
        <f t="shared" si="5"/>
        <v>70.862000000000009</v>
      </c>
      <c r="L25" s="34"/>
      <c r="M25" s="34"/>
      <c r="N25" s="34"/>
      <c r="O25" s="34"/>
      <c r="P25" s="34"/>
      <c r="Q25" s="34"/>
    </row>
    <row r="26" spans="1:17" ht="25.5" x14ac:dyDescent="0.2">
      <c r="A26" s="17">
        <v>43877</v>
      </c>
      <c r="B26" s="29" t="str">
        <f>'[1]PMP - ianuarie 2020'!$B$33</f>
        <v xml:space="preserve">OTS a vândut gaze de echilbrare  TSO sold balancing gas             </v>
      </c>
      <c r="C26" s="20">
        <v>62.74</v>
      </c>
      <c r="D26" s="18">
        <v>58</v>
      </c>
      <c r="E26" s="21"/>
      <c r="F26" s="25">
        <f t="shared" si="0"/>
        <v>56.466000000000001</v>
      </c>
      <c r="G26" s="23">
        <f t="shared" si="1"/>
        <v>69.01400000000001</v>
      </c>
      <c r="H26" s="23">
        <f t="shared" si="2"/>
        <v>56.466000000000001</v>
      </c>
      <c r="I26" s="23">
        <f t="shared" si="3"/>
        <v>69.01400000000001</v>
      </c>
      <c r="J26" s="23">
        <f t="shared" si="4"/>
        <v>56.466000000000001</v>
      </c>
      <c r="K26" s="26">
        <f t="shared" si="5"/>
        <v>69.01400000000001</v>
      </c>
      <c r="L26" s="34"/>
      <c r="M26" s="34"/>
      <c r="N26" s="34"/>
      <c r="O26" s="34"/>
      <c r="P26" s="34"/>
      <c r="Q26" s="34"/>
    </row>
    <row r="27" spans="1:17" ht="25.5" x14ac:dyDescent="0.2">
      <c r="A27" s="17">
        <v>43878</v>
      </c>
      <c r="B27" s="33" t="s">
        <v>28</v>
      </c>
      <c r="C27" s="20">
        <v>68.239999999999995</v>
      </c>
      <c r="D27" s="18"/>
      <c r="E27" s="21">
        <v>69</v>
      </c>
      <c r="F27" s="25">
        <f t="shared" si="0"/>
        <v>61.415999999999997</v>
      </c>
      <c r="G27" s="23">
        <f t="shared" si="1"/>
        <v>75.064000000000007</v>
      </c>
      <c r="H27" s="23">
        <f t="shared" si="2"/>
        <v>61.415999999999997</v>
      </c>
      <c r="I27" s="23">
        <f t="shared" si="3"/>
        <v>75.064000000000007</v>
      </c>
      <c r="J27" s="23">
        <f t="shared" si="4"/>
        <v>61.415999999999997</v>
      </c>
      <c r="K27" s="26">
        <f t="shared" si="5"/>
        <v>75.064000000000007</v>
      </c>
      <c r="L27" s="34"/>
      <c r="M27" s="34"/>
      <c r="N27" s="34"/>
      <c r="O27" s="34"/>
      <c r="P27" s="34"/>
      <c r="Q27" s="34"/>
    </row>
    <row r="28" spans="1:17" ht="25.5" x14ac:dyDescent="0.2">
      <c r="A28" s="17">
        <v>43879</v>
      </c>
      <c r="B28" s="29" t="str">
        <f>'[1]PMP - ianuarie 2020'!$B$33</f>
        <v xml:space="preserve">OTS a vândut gaze de echilbrare  TSO sold balancing gas             </v>
      </c>
      <c r="C28" s="27">
        <v>64.38</v>
      </c>
      <c r="D28" s="18">
        <v>62</v>
      </c>
      <c r="E28" s="21"/>
      <c r="F28" s="25">
        <f t="shared" si="0"/>
        <v>57.942</v>
      </c>
      <c r="G28" s="23">
        <f t="shared" si="1"/>
        <v>70.817999999999998</v>
      </c>
      <c r="H28" s="23">
        <f t="shared" si="2"/>
        <v>57.942</v>
      </c>
      <c r="I28" s="23">
        <f t="shared" si="3"/>
        <v>70.817999999999998</v>
      </c>
      <c r="J28" s="23">
        <f t="shared" si="4"/>
        <v>57.942</v>
      </c>
      <c r="K28" s="26">
        <f t="shared" si="5"/>
        <v>70.817999999999998</v>
      </c>
      <c r="L28" s="34"/>
      <c r="M28" s="34"/>
      <c r="N28" s="34"/>
      <c r="O28" s="34"/>
      <c r="P28" s="34"/>
      <c r="Q28" s="34"/>
    </row>
    <row r="29" spans="1:17" ht="25.5" x14ac:dyDescent="0.2">
      <c r="A29" s="17">
        <v>43880</v>
      </c>
      <c r="B29" s="29" t="str">
        <f>'[1]PMP - ianuarie 2020'!$B$33</f>
        <v xml:space="preserve">OTS a vândut gaze de echilbrare  TSO sold balancing gas             </v>
      </c>
      <c r="C29" s="20">
        <v>65.400000000000006</v>
      </c>
      <c r="D29" s="18">
        <v>63</v>
      </c>
      <c r="E29" s="21"/>
      <c r="F29" s="25">
        <f t="shared" si="0"/>
        <v>58.860000000000007</v>
      </c>
      <c r="G29" s="23">
        <f t="shared" si="1"/>
        <v>71.940000000000012</v>
      </c>
      <c r="H29" s="23">
        <f t="shared" si="2"/>
        <v>58.860000000000007</v>
      </c>
      <c r="I29" s="23">
        <f t="shared" si="3"/>
        <v>71.940000000000012</v>
      </c>
      <c r="J29" s="23">
        <f t="shared" si="4"/>
        <v>58.860000000000007</v>
      </c>
      <c r="K29" s="26">
        <f t="shared" si="5"/>
        <v>71.940000000000012</v>
      </c>
      <c r="L29" s="34"/>
      <c r="M29" s="34"/>
      <c r="N29" s="34"/>
      <c r="O29" s="34"/>
      <c r="P29" s="34"/>
      <c r="Q29" s="34"/>
    </row>
    <row r="30" spans="1:17" ht="25.5" x14ac:dyDescent="0.2">
      <c r="A30" s="17">
        <v>43881</v>
      </c>
      <c r="B30" s="33" t="s">
        <v>25</v>
      </c>
      <c r="C30" s="20">
        <v>70.319999999999993</v>
      </c>
      <c r="D30" s="18"/>
      <c r="E30" s="21">
        <v>67</v>
      </c>
      <c r="F30" s="25">
        <f t="shared" si="0"/>
        <v>63.287999999999997</v>
      </c>
      <c r="G30" s="23">
        <f t="shared" si="1"/>
        <v>77.352000000000004</v>
      </c>
      <c r="H30" s="23">
        <f t="shared" si="2"/>
        <v>63.287999999999997</v>
      </c>
      <c r="I30" s="23">
        <f t="shared" si="3"/>
        <v>77.352000000000004</v>
      </c>
      <c r="J30" s="23">
        <f t="shared" si="4"/>
        <v>63.287999999999997</v>
      </c>
      <c r="K30" s="26">
        <f t="shared" si="5"/>
        <v>77.352000000000004</v>
      </c>
      <c r="L30" s="34"/>
      <c r="M30" s="34"/>
      <c r="N30" s="34"/>
      <c r="O30" s="34"/>
      <c r="P30" s="34"/>
      <c r="Q30" s="34"/>
    </row>
    <row r="31" spans="1:17" ht="51" x14ac:dyDescent="0.2">
      <c r="A31" s="17">
        <v>43882</v>
      </c>
      <c r="B31" s="29" t="s">
        <v>31</v>
      </c>
      <c r="C31" s="20">
        <v>68.84</v>
      </c>
      <c r="D31" s="18">
        <v>68.5</v>
      </c>
      <c r="E31" s="21">
        <v>70</v>
      </c>
      <c r="F31" s="25">
        <f t="shared" si="0"/>
        <v>61.956000000000003</v>
      </c>
      <c r="G31" s="23">
        <f t="shared" si="1"/>
        <v>75.724000000000004</v>
      </c>
      <c r="H31" s="23">
        <f t="shared" si="2"/>
        <v>61.956000000000003</v>
      </c>
      <c r="I31" s="23">
        <f t="shared" si="3"/>
        <v>75.724000000000004</v>
      </c>
      <c r="J31" s="23">
        <f t="shared" si="4"/>
        <v>61.956000000000003</v>
      </c>
      <c r="K31" s="26">
        <f t="shared" si="5"/>
        <v>75.724000000000004</v>
      </c>
      <c r="L31" s="34"/>
      <c r="M31" s="34"/>
      <c r="N31" s="34"/>
      <c r="O31" s="34"/>
      <c r="P31" s="34"/>
      <c r="Q31" s="34"/>
    </row>
    <row r="32" spans="1:17" ht="51" x14ac:dyDescent="0.2">
      <c r="A32" s="17">
        <v>43883</v>
      </c>
      <c r="B32" s="29" t="s">
        <v>31</v>
      </c>
      <c r="C32" s="20">
        <v>68.790000000000006</v>
      </c>
      <c r="D32" s="18">
        <v>63</v>
      </c>
      <c r="E32" s="21">
        <v>70</v>
      </c>
      <c r="F32" s="25">
        <f t="shared" si="0"/>
        <v>61.911000000000008</v>
      </c>
      <c r="G32" s="23">
        <f t="shared" si="1"/>
        <v>75.669000000000011</v>
      </c>
      <c r="H32" s="23">
        <f t="shared" si="2"/>
        <v>61.911000000000008</v>
      </c>
      <c r="I32" s="23">
        <f t="shared" si="3"/>
        <v>75.669000000000011</v>
      </c>
      <c r="J32" s="23">
        <f t="shared" si="4"/>
        <v>61.911000000000008</v>
      </c>
      <c r="K32" s="26">
        <f t="shared" si="5"/>
        <v>75.669000000000011</v>
      </c>
      <c r="L32" s="34"/>
      <c r="M32" s="34"/>
      <c r="N32" s="34"/>
      <c r="O32" s="34"/>
      <c r="P32" s="34"/>
      <c r="Q32" s="34"/>
    </row>
    <row r="33" spans="1:17" ht="51" x14ac:dyDescent="0.2">
      <c r="A33" s="17">
        <v>43884</v>
      </c>
      <c r="B33" s="29" t="s">
        <v>31</v>
      </c>
      <c r="C33" s="20">
        <v>68.680000000000007</v>
      </c>
      <c r="D33" s="18">
        <v>68</v>
      </c>
      <c r="E33" s="21">
        <v>70</v>
      </c>
      <c r="F33" s="25">
        <f t="shared" si="0"/>
        <v>61.812000000000005</v>
      </c>
      <c r="G33" s="23">
        <f t="shared" si="1"/>
        <v>75.548000000000016</v>
      </c>
      <c r="H33" s="23">
        <f t="shared" si="2"/>
        <v>61.812000000000005</v>
      </c>
      <c r="I33" s="23">
        <f t="shared" si="3"/>
        <v>75.548000000000016</v>
      </c>
      <c r="J33" s="23">
        <f t="shared" si="4"/>
        <v>61.812000000000005</v>
      </c>
      <c r="K33" s="26">
        <f t="shared" si="5"/>
        <v>75.548000000000016</v>
      </c>
      <c r="L33" s="34"/>
      <c r="M33" s="34"/>
      <c r="N33" s="34"/>
      <c r="O33" s="34"/>
      <c r="P33" s="34"/>
      <c r="Q33" s="34"/>
    </row>
    <row r="34" spans="1:17" ht="25.5" x14ac:dyDescent="0.2">
      <c r="A34" s="17">
        <v>43885</v>
      </c>
      <c r="B34" s="29" t="str">
        <f>'[1]PMP - ianuarie 2020'!$B$33</f>
        <v xml:space="preserve">OTS a vândut gaze de echilbrare  TSO sold balancing gas             </v>
      </c>
      <c r="C34" s="20">
        <v>66.33</v>
      </c>
      <c r="D34" s="18">
        <v>65</v>
      </c>
      <c r="E34" s="21"/>
      <c r="F34" s="25">
        <f t="shared" si="0"/>
        <v>59.697000000000003</v>
      </c>
      <c r="G34" s="23">
        <f t="shared" si="1"/>
        <v>72.963000000000008</v>
      </c>
      <c r="H34" s="23">
        <f t="shared" si="2"/>
        <v>59.697000000000003</v>
      </c>
      <c r="I34" s="23">
        <f t="shared" si="3"/>
        <v>72.963000000000008</v>
      </c>
      <c r="J34" s="23">
        <f t="shared" si="4"/>
        <v>59.697000000000003</v>
      </c>
      <c r="K34" s="26">
        <f t="shared" si="5"/>
        <v>72.963000000000008</v>
      </c>
      <c r="L34" s="34"/>
      <c r="M34" s="34"/>
      <c r="N34" s="34"/>
      <c r="O34" s="34"/>
      <c r="P34" s="34"/>
      <c r="Q34" s="34"/>
    </row>
    <row r="35" spans="1:17" ht="25.5" x14ac:dyDescent="0.2">
      <c r="A35" s="17">
        <v>43886</v>
      </c>
      <c r="B35" s="33" t="s">
        <v>25</v>
      </c>
      <c r="C35" s="20">
        <v>68.33</v>
      </c>
      <c r="D35" s="18"/>
      <c r="E35" s="21">
        <v>69.75</v>
      </c>
      <c r="F35" s="25">
        <f t="shared" si="0"/>
        <v>61.497</v>
      </c>
      <c r="G35" s="23">
        <f t="shared" si="1"/>
        <v>75.163000000000011</v>
      </c>
      <c r="H35" s="23">
        <f t="shared" si="2"/>
        <v>61.497</v>
      </c>
      <c r="I35" s="23">
        <f t="shared" si="3"/>
        <v>75.163000000000011</v>
      </c>
      <c r="J35" s="23">
        <f t="shared" si="4"/>
        <v>61.497</v>
      </c>
      <c r="K35" s="26">
        <f t="shared" si="5"/>
        <v>75.163000000000011</v>
      </c>
      <c r="L35" s="34"/>
      <c r="M35" s="34"/>
      <c r="N35" s="34"/>
      <c r="O35" s="34"/>
      <c r="P35" s="34"/>
      <c r="Q35" s="34"/>
    </row>
    <row r="36" spans="1:17" ht="25.5" x14ac:dyDescent="0.2">
      <c r="A36" s="17">
        <v>43887</v>
      </c>
      <c r="B36" s="29" t="str">
        <f>'[1]PMP - ianuarie 2020'!$B$33</f>
        <v xml:space="preserve">OTS a vândut gaze de echilbrare  TSO sold balancing gas             </v>
      </c>
      <c r="C36" s="20">
        <v>64.59</v>
      </c>
      <c r="D36" s="18">
        <v>64</v>
      </c>
      <c r="E36" s="21"/>
      <c r="F36" s="25">
        <f t="shared" si="0"/>
        <v>58.131000000000007</v>
      </c>
      <c r="G36" s="23">
        <f t="shared" si="1"/>
        <v>71.049000000000007</v>
      </c>
      <c r="H36" s="23">
        <f t="shared" si="2"/>
        <v>58.131000000000007</v>
      </c>
      <c r="I36" s="23">
        <f t="shared" si="3"/>
        <v>71.049000000000007</v>
      </c>
      <c r="J36" s="23">
        <f t="shared" si="4"/>
        <v>58.131000000000007</v>
      </c>
      <c r="K36" s="26">
        <f t="shared" si="5"/>
        <v>71.049000000000007</v>
      </c>
      <c r="L36" s="34"/>
      <c r="M36" s="34"/>
      <c r="N36" s="34"/>
      <c r="O36" s="34"/>
      <c r="P36" s="34"/>
      <c r="Q36" s="34"/>
    </row>
    <row r="37" spans="1:17" ht="52.15" customHeight="1" x14ac:dyDescent="0.2">
      <c r="A37" s="17">
        <v>43888</v>
      </c>
      <c r="B37" s="29" t="s">
        <v>31</v>
      </c>
      <c r="C37" s="20">
        <v>65.13</v>
      </c>
      <c r="D37" s="18">
        <v>65</v>
      </c>
      <c r="E37" s="21">
        <v>66.5</v>
      </c>
      <c r="F37" s="25">
        <f t="shared" si="0"/>
        <v>58.616999999999997</v>
      </c>
      <c r="G37" s="23">
        <f t="shared" si="1"/>
        <v>71.643000000000001</v>
      </c>
      <c r="H37" s="23">
        <f t="shared" si="2"/>
        <v>58.616999999999997</v>
      </c>
      <c r="I37" s="23">
        <f t="shared" si="3"/>
        <v>71.643000000000001</v>
      </c>
      <c r="J37" s="23">
        <f t="shared" si="4"/>
        <v>58.616999999999997</v>
      </c>
      <c r="K37" s="26">
        <f t="shared" si="5"/>
        <v>71.643000000000001</v>
      </c>
      <c r="L37" s="34"/>
      <c r="M37" s="34"/>
      <c r="N37" s="34"/>
      <c r="O37" s="34"/>
      <c r="P37" s="34"/>
      <c r="Q37" s="34"/>
    </row>
    <row r="38" spans="1:17" ht="25.5" x14ac:dyDescent="0.2">
      <c r="A38" s="17">
        <v>43889</v>
      </c>
      <c r="B38" s="29" t="str">
        <f>'[1]PMP - ianuarie 2020'!$B$33</f>
        <v xml:space="preserve">OTS a vândut gaze de echilbrare  TSO sold balancing gas             </v>
      </c>
      <c r="C38" s="20">
        <v>69.03</v>
      </c>
      <c r="D38" s="18">
        <v>68.099999999999994</v>
      </c>
      <c r="E38" s="21"/>
      <c r="F38" s="25">
        <f t="shared" si="0"/>
        <v>62.127000000000002</v>
      </c>
      <c r="G38" s="23">
        <f t="shared" si="1"/>
        <v>75.933000000000007</v>
      </c>
      <c r="H38" s="23">
        <f t="shared" si="2"/>
        <v>62.127000000000002</v>
      </c>
      <c r="I38" s="23">
        <f t="shared" si="3"/>
        <v>75.933000000000007</v>
      </c>
      <c r="J38" s="23">
        <f t="shared" si="4"/>
        <v>62.127000000000002</v>
      </c>
      <c r="K38" s="26">
        <f t="shared" si="5"/>
        <v>75.933000000000007</v>
      </c>
      <c r="L38" s="34"/>
      <c r="M38" s="34"/>
      <c r="N38" s="34"/>
      <c r="O38" s="34"/>
      <c r="P38" s="34"/>
      <c r="Q38" s="34"/>
    </row>
    <row r="39" spans="1:17" ht="26.25" thickBot="1" x14ac:dyDescent="0.25">
      <c r="A39" s="38">
        <v>43890</v>
      </c>
      <c r="B39" s="39" t="str">
        <f>'[1]PMP - ianuarie 2020'!$B$33</f>
        <v xml:space="preserve">OTS a vândut gaze de echilbrare  TSO sold balancing gas             </v>
      </c>
      <c r="C39" s="40">
        <v>65.16</v>
      </c>
      <c r="D39" s="41">
        <v>66</v>
      </c>
      <c r="E39" s="42"/>
      <c r="F39" s="43">
        <f t="shared" si="0"/>
        <v>58.643999999999998</v>
      </c>
      <c r="G39" s="44">
        <f t="shared" si="1"/>
        <v>71.676000000000002</v>
      </c>
      <c r="H39" s="44">
        <f t="shared" si="2"/>
        <v>58.643999999999998</v>
      </c>
      <c r="I39" s="44">
        <f t="shared" si="3"/>
        <v>71.676000000000002</v>
      </c>
      <c r="J39" s="44">
        <f t="shared" si="4"/>
        <v>58.643999999999998</v>
      </c>
      <c r="K39" s="45">
        <f t="shared" si="5"/>
        <v>71.676000000000002</v>
      </c>
      <c r="L39" s="34"/>
      <c r="M39" s="34"/>
      <c r="N39" s="34"/>
      <c r="O39" s="34"/>
      <c r="P39" s="34"/>
      <c r="Q39" s="34"/>
    </row>
    <row r="40" spans="1:17" ht="13.5" thickBot="1" x14ac:dyDescent="0.25">
      <c r="B40"/>
    </row>
    <row r="41" spans="1:17" ht="58.15" customHeight="1" thickBot="1" x14ac:dyDescent="0.25">
      <c r="A41" s="56" t="s">
        <v>29</v>
      </c>
      <c r="B41" s="57"/>
      <c r="C41" s="35">
        <v>65.67</v>
      </c>
      <c r="D41" s="58" t="s">
        <v>30</v>
      </c>
      <c r="E41" s="59"/>
      <c r="F41" s="59"/>
      <c r="G41" s="59"/>
      <c r="H41" s="59"/>
      <c r="I41" s="59"/>
      <c r="J41" s="59"/>
      <c r="K41" s="60"/>
    </row>
    <row r="42" spans="1:17" x14ac:dyDescent="0.2">
      <c r="B42"/>
    </row>
    <row r="43" spans="1:17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17" x14ac:dyDescent="0.2">
      <c r="A44" s="5"/>
      <c r="B44" s="5"/>
      <c r="C44" s="5"/>
      <c r="D44" s="5"/>
      <c r="E44" s="5"/>
      <c r="F44" s="5"/>
      <c r="G44" s="5"/>
      <c r="H44" s="5"/>
      <c r="I44" s="5"/>
    </row>
    <row r="45" spans="1:17" x14ac:dyDescent="0.2">
      <c r="A45" s="5"/>
      <c r="B45" s="5"/>
      <c r="C45" s="5"/>
      <c r="D45" s="5"/>
      <c r="E45" s="5"/>
      <c r="F45" s="5"/>
      <c r="G45" s="5"/>
      <c r="H45" s="5"/>
      <c r="I45" s="5"/>
    </row>
    <row r="46" spans="1:17" x14ac:dyDescent="0.2">
      <c r="A46" s="5"/>
      <c r="B46" s="5"/>
      <c r="C46" s="5"/>
      <c r="D46" s="5"/>
      <c r="E46" s="5"/>
      <c r="F46" s="5"/>
      <c r="G46" s="5"/>
      <c r="H46" s="5"/>
      <c r="I46" s="5"/>
    </row>
    <row r="47" spans="1:17" x14ac:dyDescent="0.2">
      <c r="A47" s="5"/>
      <c r="B47" s="5"/>
      <c r="C47" s="5"/>
      <c r="D47" s="5"/>
      <c r="E47" s="5"/>
      <c r="F47" s="5"/>
      <c r="G47" s="5"/>
      <c r="H47" s="5"/>
      <c r="I47" s="5"/>
    </row>
    <row r="48" spans="1:1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</sheetData>
  <mergeCells count="22">
    <mergeCell ref="A41:B41"/>
    <mergeCell ref="D41:K41"/>
    <mergeCell ref="A1:H1"/>
    <mergeCell ref="A2:H2"/>
    <mergeCell ref="F5:G5"/>
    <mergeCell ref="A5:A7"/>
    <mergeCell ref="B5:B7"/>
    <mergeCell ref="C5:C7"/>
    <mergeCell ref="A3:H3"/>
    <mergeCell ref="A4:H4"/>
    <mergeCell ref="D5:D7"/>
    <mergeCell ref="E5:E7"/>
    <mergeCell ref="H5:I5"/>
    <mergeCell ref="J5:K5"/>
    <mergeCell ref="J8:K8"/>
    <mergeCell ref="H8:I8"/>
    <mergeCell ref="E8:E10"/>
    <mergeCell ref="A8:A10"/>
    <mergeCell ref="B8:B10"/>
    <mergeCell ref="C8:C10"/>
    <mergeCell ref="F8:G8"/>
    <mergeCell ref="D8:D10"/>
  </mergeCells>
  <pageMargins left="0.78740157480314965" right="0" top="0" bottom="0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februarie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2020-03-03T10:45:34Z</cp:lastPrinted>
  <dcterms:created xsi:type="dcterms:W3CDTF">2018-10-08T10:07:46Z</dcterms:created>
  <dcterms:modified xsi:type="dcterms:W3CDTF">2020-03-09T13:54:51Z</dcterms:modified>
  <cp:category/>
</cp:coreProperties>
</file>