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2.Decembrie 2022\"/>
    </mc:Choice>
  </mc:AlternateContent>
  <xr:revisionPtr revIDLastSave="0" documentId="13_ncr:1_{A4D3F5E9-5554-404B-9E6F-10F3ECA49057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G28" i="2" l="1"/>
  <c r="F28" i="2"/>
  <c r="F34" i="2" l="1"/>
  <c r="G34" i="2"/>
  <c r="G33" i="2"/>
  <c r="F33" i="2"/>
  <c r="F32" i="2" l="1"/>
  <c r="F27" i="2" l="1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G27" i="2"/>
  <c r="F29" i="2"/>
  <c r="G29" i="2"/>
  <c r="F30" i="2"/>
  <c r="G30" i="2"/>
  <c r="F31" i="2"/>
  <c r="G31" i="2"/>
  <c r="G32" i="2"/>
  <c r="F35" i="2"/>
  <c r="G35" i="2"/>
  <c r="F36" i="2"/>
  <c r="G36" i="2"/>
  <c r="F37" i="2"/>
  <c r="G37" i="2"/>
  <c r="F38" i="2"/>
  <c r="G38" i="2"/>
  <c r="F40" i="2"/>
  <c r="G40" i="2"/>
  <c r="F41" i="2"/>
  <c r="G41" i="2"/>
  <c r="F11" i="2" l="1"/>
  <c r="G11" i="2" l="1"/>
</calcChain>
</file>

<file path=xl/sharedStrings.xml><?xml version="1.0" encoding="utf-8"?>
<sst xmlns="http://schemas.openxmlformats.org/spreadsheetml/2006/main" count="41" uniqueCount="27">
  <si>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</si>
  <si>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</si>
  <si>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</si>
  <si>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</si>
  <si>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</si>
  <si>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</si>
  <si>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</si>
  <si>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</si>
  <si>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</si>
  <si>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</si>
  <si>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</si>
  <si>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</si>
  <si>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</si>
  <si>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</si>
  <si>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</si>
  <si>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</si>
  <si>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</si>
  <si>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</si>
  <si>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</si>
  <si>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</si>
  <si>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</si>
  <si>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>luna DECEMBRIE 2022</t>
  </si>
  <si>
    <t>DECEMBER 2022</t>
  </si>
  <si>
    <t xml:space="preserve">OTS a vândut gaze de echilibrare  TSO sold balancing gases               </t>
  </si>
  <si>
    <t>OTS a cumpărat gaze de echilibrare  OTS bought balancing gases</t>
  </si>
  <si>
    <t>OTS a vândut gaze de echilibrare  TSO sold balancing gases              OTS a cumpărat gaze de echilibrare OTS bought balancing gases</t>
  </si>
  <si>
    <t>Calculat ca medie ponderată a prețurilor medii determinate zilnic în conformitate cu prevederile art.102¹ din Codul rețelei, ponderate cu cantitățile tranzacționate.        The monthly average weighted price  is calculated as an average weight of the average prices calculated on a daily basis, according to Art.102¹ of the Network Code, weighted by the traded quantities.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</si>
</sst>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8" xfId="0" applyFont="1" applyFill="1" applyBorder="1" applyAlignment="1">
      <alignment vertical="center" wrapText="1"/>
    </xf>
    <xf numFmtId="14" fontId="7" fillId="0" borderId="12" xfId="0" applyNumberFormat="1" applyFont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6" fillId="0" borderId="24" xfId="0" applyFont="1" applyFill="1" applyBorder="1" applyAlignment="1">
      <alignment vertical="center" wrapText="1"/>
    </xf>
    <xf numFmtId="4" fontId="8" fillId="0" borderId="24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top"/>
    </xf>
    <xf numFmtId="0" fontId="3" fillId="5" borderId="0" xfId="0" applyFont="1" applyFill="1" applyAlignment="1">
      <alignment vertical="top"/>
    </xf>
    <xf numFmtId="0" fontId="6" fillId="3" borderId="8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zoomScale="85" zoomScaleNormal="85" workbookViewId="0">
      <pane ySplit="10" topLeftCell="A37" activePane="bottomLeft" state="frozen"/>
      <selection pane="bottomLeft" activeCell="C43" sqref="C43"/>
    </sheetView>
  </sheetViews>
  <sheetFormatPr defaultColWidth="9.44140625" defaultRowHeight="15" x14ac:dyDescent="0.25"/>
  <cols>
    <col min="1" max="1" width="14" style="2" customWidth="1"/>
    <col min="2" max="2" width="32.6640625" style="1" customWidth="1"/>
    <col min="3" max="3" width="23" style="7" customWidth="1"/>
    <col min="4" max="5" width="15.5546875" style="2" customWidth="1"/>
    <col min="6" max="7" width="21.5546875" style="2" customWidth="1"/>
    <col min="8" max="9" width="14.5546875" style="1" customWidth="1"/>
    <col min="10" max="16384" width="9.44140625" style="2"/>
  </cols>
  <sheetData>
    <row r="1" spans="1:9" ht="19.2" x14ac:dyDescent="0.25">
      <c r="A1" s="32" t="s">
        <v>6</v>
      </c>
      <c r="B1" s="32"/>
      <c r="C1" s="32"/>
      <c r="D1" s="32"/>
      <c r="E1" s="32"/>
      <c r="F1" s="32"/>
      <c r="G1" s="32"/>
    </row>
    <row r="2" spans="1:9" ht="19.2" x14ac:dyDescent="0.25">
      <c r="A2" s="32" t="s">
        <v>21</v>
      </c>
      <c r="B2" s="32"/>
      <c r="C2" s="32"/>
      <c r="D2" s="32"/>
      <c r="E2" s="32"/>
      <c r="F2" s="32"/>
      <c r="G2" s="32"/>
    </row>
    <row r="3" spans="1:9" ht="19.2" x14ac:dyDescent="0.25">
      <c r="A3" s="32" t="s">
        <v>7</v>
      </c>
      <c r="B3" s="32"/>
      <c r="C3" s="32"/>
      <c r="D3" s="32"/>
      <c r="E3" s="32"/>
      <c r="F3" s="32"/>
      <c r="G3" s="32"/>
    </row>
    <row r="4" spans="1:9" ht="19.8" thickBot="1" x14ac:dyDescent="0.3">
      <c r="A4" s="44" t="s">
        <v>22</v>
      </c>
      <c r="B4" s="44"/>
      <c r="C4" s="44"/>
      <c r="D4" s="44"/>
      <c r="E4" s="44"/>
      <c r="F4" s="45"/>
      <c r="G4" s="45"/>
    </row>
    <row r="5" spans="1:9" ht="16.8" x14ac:dyDescent="0.25">
      <c r="A5" s="35" t="s">
        <v>0</v>
      </c>
      <c r="B5" s="38" t="s">
        <v>16</v>
      </c>
      <c r="C5" s="41" t="s">
        <v>15</v>
      </c>
      <c r="D5" s="41" t="s">
        <v>13</v>
      </c>
      <c r="E5" s="46" t="s">
        <v>12</v>
      </c>
      <c r="F5" s="33" t="s">
        <v>19</v>
      </c>
      <c r="G5" s="34"/>
      <c r="H5" s="2"/>
      <c r="I5" s="2"/>
    </row>
    <row r="6" spans="1:9" ht="30" x14ac:dyDescent="0.25">
      <c r="A6" s="36"/>
      <c r="B6" s="39"/>
      <c r="C6" s="42"/>
      <c r="D6" s="42"/>
      <c r="E6" s="47"/>
      <c r="F6" s="3" t="s">
        <v>8</v>
      </c>
      <c r="G6" s="4" t="s">
        <v>9</v>
      </c>
      <c r="H6" s="2"/>
      <c r="I6" s="2"/>
    </row>
    <row r="7" spans="1:9" ht="27" customHeight="1" thickBot="1" x14ac:dyDescent="0.3">
      <c r="A7" s="37"/>
      <c r="B7" s="40"/>
      <c r="C7" s="43"/>
      <c r="D7" s="43"/>
      <c r="E7" s="48"/>
      <c r="F7" s="5" t="s">
        <v>1</v>
      </c>
      <c r="G7" s="6" t="s">
        <v>2</v>
      </c>
      <c r="H7" s="2"/>
      <c r="I7" s="2"/>
    </row>
    <row r="8" spans="1:9" ht="16.8" x14ac:dyDescent="0.25">
      <c r="A8" s="35" t="s">
        <v>3</v>
      </c>
      <c r="B8" s="38" t="s">
        <v>17</v>
      </c>
      <c r="C8" s="41" t="s">
        <v>14</v>
      </c>
      <c r="D8" s="41"/>
      <c r="E8" s="46"/>
      <c r="F8" s="33" t="s">
        <v>20</v>
      </c>
      <c r="G8" s="34"/>
      <c r="H8" s="2"/>
      <c r="I8" s="2"/>
    </row>
    <row r="9" spans="1:9" ht="30" x14ac:dyDescent="0.25">
      <c r="A9" s="36"/>
      <c r="B9" s="39"/>
      <c r="C9" s="42"/>
      <c r="D9" s="42"/>
      <c r="E9" s="47"/>
      <c r="F9" s="3" t="s">
        <v>10</v>
      </c>
      <c r="G9" s="4" t="s">
        <v>11</v>
      </c>
      <c r="H9" s="2"/>
      <c r="I9" s="2"/>
    </row>
    <row r="10" spans="1:9" ht="15.6" thickBot="1" x14ac:dyDescent="0.3">
      <c r="A10" s="36"/>
      <c r="B10" s="39"/>
      <c r="C10" s="42"/>
      <c r="D10" s="42"/>
      <c r="E10" s="47"/>
      <c r="F10" s="14" t="s">
        <v>4</v>
      </c>
      <c r="G10" s="15" t="s">
        <v>5</v>
      </c>
      <c r="H10" s="2"/>
      <c r="I10" s="2"/>
    </row>
    <row r="11" spans="1:9" ht="60" customHeight="1" x14ac:dyDescent="0.25">
      <c r="A11" s="9">
        <v>44896</v>
      </c>
      <c r="B11" s="13" t="s">
        <v>25</v>
      </c>
      <c r="C11" s="10">
        <v>570.63</v>
      </c>
      <c r="D11" s="11">
        <v>583</v>
      </c>
      <c r="E11" s="11">
        <v>560</v>
      </c>
      <c r="F11" s="11">
        <f>IF(D11&lt;&gt;0,MIN(D11,C11*0.9),C11*0.9)</f>
        <v>513.56700000000001</v>
      </c>
      <c r="G11" s="12">
        <f>IF(E11&lt;&gt;0,MAX(E11,C11*1.1),C11*1.1)</f>
        <v>627.6930000000001</v>
      </c>
      <c r="H11" s="2"/>
      <c r="I11" s="29"/>
    </row>
    <row r="12" spans="1:9" ht="32.1" customHeight="1" x14ac:dyDescent="0.25">
      <c r="A12" s="19">
        <v>44897</v>
      </c>
      <c r="B12" s="8"/>
      <c r="C12" s="16">
        <v>532.16</v>
      </c>
      <c r="D12" s="17"/>
      <c r="E12" s="17"/>
      <c r="F12" s="17">
        <f t="shared" ref="F12:F41" si="0">IF(D12&lt;&gt;0,MIN(D12,C12*0.9),C12*0.9)</f>
        <v>478.94399999999996</v>
      </c>
      <c r="G12" s="20">
        <f t="shared" ref="G12:G41" si="1">IF(E12&lt;&gt;0,MAX(E12,C12*1.1),C12*1.1)</f>
        <v>585.37599999999998</v>
      </c>
      <c r="H12" s="2"/>
      <c r="I12" s="29"/>
    </row>
    <row r="13" spans="1:9" ht="32.1" customHeight="1" x14ac:dyDescent="0.25">
      <c r="A13" s="19">
        <v>44898</v>
      </c>
      <c r="B13" s="8"/>
      <c r="C13" s="16">
        <v>525.27</v>
      </c>
      <c r="D13" s="17"/>
      <c r="E13" s="17"/>
      <c r="F13" s="17">
        <f t="shared" si="0"/>
        <v>472.74299999999999</v>
      </c>
      <c r="G13" s="20">
        <f t="shared" si="1"/>
        <v>577.79700000000003</v>
      </c>
      <c r="H13" s="2"/>
      <c r="I13" s="29"/>
    </row>
    <row r="14" spans="1:9" ht="32.1" customHeight="1" x14ac:dyDescent="0.25">
      <c r="A14" s="19">
        <v>44899</v>
      </c>
      <c r="B14" s="26" t="s">
        <v>24</v>
      </c>
      <c r="C14" s="16">
        <v>517.86</v>
      </c>
      <c r="D14" s="17"/>
      <c r="E14" s="17">
        <v>514</v>
      </c>
      <c r="F14" s="17">
        <f t="shared" si="0"/>
        <v>466.07400000000001</v>
      </c>
      <c r="G14" s="20">
        <f t="shared" si="1"/>
        <v>569.64600000000007</v>
      </c>
      <c r="H14" s="2"/>
      <c r="I14" s="29"/>
    </row>
    <row r="15" spans="1:9" ht="32.1" customHeight="1" x14ac:dyDescent="0.25">
      <c r="A15" s="19">
        <v>44900</v>
      </c>
      <c r="B15" s="8"/>
      <c r="C15" s="16">
        <v>549.71</v>
      </c>
      <c r="D15" s="17"/>
      <c r="E15" s="17"/>
      <c r="F15" s="17">
        <f t="shared" si="0"/>
        <v>494.73900000000003</v>
      </c>
      <c r="G15" s="20">
        <f t="shared" si="1"/>
        <v>604.68100000000004</v>
      </c>
      <c r="H15" s="2"/>
      <c r="I15" s="29"/>
    </row>
    <row r="16" spans="1:9" ht="36" customHeight="1" x14ac:dyDescent="0.25">
      <c r="A16" s="19">
        <v>44901</v>
      </c>
      <c r="B16" s="8"/>
      <c r="C16" s="16">
        <v>523.38</v>
      </c>
      <c r="D16" s="17"/>
      <c r="E16" s="17"/>
      <c r="F16" s="17">
        <f t="shared" si="0"/>
        <v>471.04200000000003</v>
      </c>
      <c r="G16" s="20">
        <f t="shared" si="1"/>
        <v>575.71800000000007</v>
      </c>
      <c r="H16" s="2"/>
      <c r="I16" s="29"/>
    </row>
    <row r="17" spans="1:9" ht="32.1" customHeight="1" x14ac:dyDescent="0.25">
      <c r="A17" s="19">
        <v>44902</v>
      </c>
      <c r="B17" s="27" t="s">
        <v>23</v>
      </c>
      <c r="C17" s="16">
        <v>524.66</v>
      </c>
      <c r="D17" s="17">
        <v>530</v>
      </c>
      <c r="E17" s="17"/>
      <c r="F17" s="17">
        <f t="shared" si="0"/>
        <v>472.19399999999996</v>
      </c>
      <c r="G17" s="20">
        <f t="shared" si="1"/>
        <v>577.12599999999998</v>
      </c>
      <c r="H17" s="2"/>
      <c r="I17" s="29"/>
    </row>
    <row r="18" spans="1:9" ht="32.1" customHeight="1" x14ac:dyDescent="0.25">
      <c r="A18" s="19">
        <v>44903</v>
      </c>
      <c r="B18" s="27" t="s">
        <v>23</v>
      </c>
      <c r="C18" s="16">
        <v>537.5</v>
      </c>
      <c r="D18" s="17">
        <v>534</v>
      </c>
      <c r="E18" s="17"/>
      <c r="F18" s="17">
        <f t="shared" si="0"/>
        <v>483.75</v>
      </c>
      <c r="G18" s="20">
        <f t="shared" si="1"/>
        <v>591.25</v>
      </c>
      <c r="H18" s="2"/>
      <c r="I18" s="29"/>
    </row>
    <row r="19" spans="1:9" ht="32.1" customHeight="1" x14ac:dyDescent="0.25">
      <c r="A19" s="19">
        <v>44904</v>
      </c>
      <c r="B19" s="8"/>
      <c r="C19" s="16">
        <v>496.59</v>
      </c>
      <c r="D19" s="17"/>
      <c r="E19" s="17"/>
      <c r="F19" s="17">
        <f t="shared" si="0"/>
        <v>446.93099999999998</v>
      </c>
      <c r="G19" s="20">
        <f t="shared" si="1"/>
        <v>546.24900000000002</v>
      </c>
      <c r="H19" s="2"/>
      <c r="I19" s="29"/>
    </row>
    <row r="20" spans="1:9" ht="32.1" customHeight="1" x14ac:dyDescent="0.25">
      <c r="A20" s="19">
        <v>44905</v>
      </c>
      <c r="B20" s="8"/>
      <c r="C20" s="18">
        <v>490.74</v>
      </c>
      <c r="D20" s="17"/>
      <c r="E20" s="17"/>
      <c r="F20" s="17">
        <f t="shared" si="0"/>
        <v>441.666</v>
      </c>
      <c r="G20" s="20">
        <f t="shared" si="1"/>
        <v>539.81400000000008</v>
      </c>
      <c r="H20" s="2"/>
      <c r="I20" s="29"/>
    </row>
    <row r="21" spans="1:9" ht="32.1" customHeight="1" x14ac:dyDescent="0.25">
      <c r="A21" s="19">
        <v>44906</v>
      </c>
      <c r="B21" s="27" t="s">
        <v>23</v>
      </c>
      <c r="C21" s="16">
        <v>464.77</v>
      </c>
      <c r="D21" s="17">
        <v>453</v>
      </c>
      <c r="E21" s="17"/>
      <c r="F21" s="17">
        <f t="shared" si="0"/>
        <v>418.29300000000001</v>
      </c>
      <c r="G21" s="20">
        <f t="shared" si="1"/>
        <v>511.24700000000001</v>
      </c>
      <c r="H21" s="2"/>
      <c r="I21" s="29"/>
    </row>
    <row r="22" spans="1:9" ht="32.1" customHeight="1" x14ac:dyDescent="0.25">
      <c r="A22" s="19">
        <v>44907</v>
      </c>
      <c r="B22" s="27" t="s">
        <v>23</v>
      </c>
      <c r="C22" s="16">
        <v>498.76</v>
      </c>
      <c r="D22" s="17">
        <v>474</v>
      </c>
      <c r="E22" s="17"/>
      <c r="F22" s="17">
        <f t="shared" si="0"/>
        <v>448.88400000000001</v>
      </c>
      <c r="G22" s="20">
        <f t="shared" si="1"/>
        <v>548.63600000000008</v>
      </c>
      <c r="H22" s="2"/>
      <c r="I22" s="29"/>
    </row>
    <row r="23" spans="1:9" ht="32.1" customHeight="1" x14ac:dyDescent="0.25">
      <c r="A23" s="19">
        <v>44908</v>
      </c>
      <c r="B23" s="27" t="s">
        <v>23</v>
      </c>
      <c r="C23" s="16">
        <v>507.88</v>
      </c>
      <c r="D23" s="17">
        <v>508</v>
      </c>
      <c r="E23" s="17"/>
      <c r="F23" s="17">
        <f t="shared" si="0"/>
        <v>457.09199999999998</v>
      </c>
      <c r="G23" s="20">
        <f t="shared" si="1"/>
        <v>558.66800000000001</v>
      </c>
      <c r="H23" s="2"/>
      <c r="I23" s="29"/>
    </row>
    <row r="24" spans="1:9" ht="32.1" customHeight="1" x14ac:dyDescent="0.25">
      <c r="A24" s="19">
        <v>44909</v>
      </c>
      <c r="B24" s="8"/>
      <c r="C24" s="16">
        <v>555.20000000000005</v>
      </c>
      <c r="D24" s="17"/>
      <c r="E24" s="17"/>
      <c r="F24" s="17">
        <f t="shared" si="0"/>
        <v>499.68000000000006</v>
      </c>
      <c r="G24" s="20">
        <f t="shared" si="1"/>
        <v>610.72000000000014</v>
      </c>
      <c r="H24" s="2"/>
      <c r="I24" s="29"/>
    </row>
    <row r="25" spans="1:9" ht="32.1" customHeight="1" x14ac:dyDescent="0.25">
      <c r="A25" s="19">
        <v>44910</v>
      </c>
      <c r="B25" s="8"/>
      <c r="C25" s="16">
        <v>518.99</v>
      </c>
      <c r="D25" s="17"/>
      <c r="E25" s="17"/>
      <c r="F25" s="17">
        <f t="shared" si="0"/>
        <v>467.09100000000001</v>
      </c>
      <c r="G25" s="20">
        <f t="shared" si="1"/>
        <v>570.88900000000001</v>
      </c>
      <c r="H25" s="2"/>
      <c r="I25" s="29"/>
    </row>
    <row r="26" spans="1:9" ht="32.1" customHeight="1" x14ac:dyDescent="0.25">
      <c r="A26" s="19">
        <v>44911</v>
      </c>
      <c r="B26" s="8"/>
      <c r="C26" s="16">
        <v>514.12</v>
      </c>
      <c r="D26" s="17"/>
      <c r="E26" s="17"/>
      <c r="F26" s="17">
        <f t="shared" si="0"/>
        <v>462.70800000000003</v>
      </c>
      <c r="G26" s="20">
        <f t="shared" si="1"/>
        <v>565.53200000000004</v>
      </c>
      <c r="H26" s="2"/>
      <c r="I26" s="29"/>
    </row>
    <row r="27" spans="1:9" ht="32.1" customHeight="1" x14ac:dyDescent="0.25">
      <c r="A27" s="19">
        <v>44912</v>
      </c>
      <c r="B27" s="27" t="s">
        <v>23</v>
      </c>
      <c r="C27" s="16">
        <v>512.5</v>
      </c>
      <c r="D27" s="17">
        <v>500</v>
      </c>
      <c r="E27" s="17"/>
      <c r="F27" s="17">
        <f>IF(D27&lt;&gt;0,MIN(D27,C27*0.9),C27*0.9)</f>
        <v>461.25</v>
      </c>
      <c r="G27" s="20">
        <f t="shared" si="1"/>
        <v>563.75</v>
      </c>
      <c r="H27" s="2"/>
      <c r="I27" s="29"/>
    </row>
    <row r="28" spans="1:9" ht="32.1" customHeight="1" x14ac:dyDescent="0.25">
      <c r="A28" s="19">
        <v>44913</v>
      </c>
      <c r="B28" s="27" t="s">
        <v>23</v>
      </c>
      <c r="C28" s="18">
        <v>513.16999999999996</v>
      </c>
      <c r="D28" s="53">
        <v>510</v>
      </c>
      <c r="E28" s="17"/>
      <c r="F28" s="17">
        <f>IF(D28&lt;&gt;0,MIN(D28,C28*0.9),C28*0.9)</f>
        <v>461.85299999999995</v>
      </c>
      <c r="G28" s="20">
        <f t="shared" si="1"/>
        <v>564.48699999999997</v>
      </c>
      <c r="H28" s="2"/>
      <c r="I28" s="29"/>
    </row>
    <row r="29" spans="1:9" ht="32.1" customHeight="1" x14ac:dyDescent="0.25">
      <c r="A29" s="19">
        <v>44914</v>
      </c>
      <c r="B29" s="27" t="s">
        <v>23</v>
      </c>
      <c r="C29" s="16">
        <v>511.63</v>
      </c>
      <c r="D29" s="17">
        <v>520</v>
      </c>
      <c r="E29" s="17"/>
      <c r="F29" s="17">
        <f t="shared" si="0"/>
        <v>460.46699999999998</v>
      </c>
      <c r="G29" s="20">
        <f t="shared" si="1"/>
        <v>562.79300000000001</v>
      </c>
      <c r="H29" s="2"/>
      <c r="I29" s="29"/>
    </row>
    <row r="30" spans="1:9" ht="32.1" customHeight="1" x14ac:dyDescent="0.25">
      <c r="A30" s="19">
        <v>44915</v>
      </c>
      <c r="B30" s="27" t="s">
        <v>23</v>
      </c>
      <c r="C30" s="16">
        <v>518.62</v>
      </c>
      <c r="D30" s="17">
        <v>521</v>
      </c>
      <c r="E30" s="17"/>
      <c r="F30" s="17">
        <f t="shared" si="0"/>
        <v>466.75800000000004</v>
      </c>
      <c r="G30" s="20">
        <f t="shared" si="1"/>
        <v>570.48200000000008</v>
      </c>
      <c r="H30" s="2"/>
      <c r="I30" s="29"/>
    </row>
    <row r="31" spans="1:9" ht="32.1" customHeight="1" x14ac:dyDescent="0.25">
      <c r="A31" s="19">
        <v>44916</v>
      </c>
      <c r="B31" s="8"/>
      <c r="C31" s="16">
        <v>473.94</v>
      </c>
      <c r="D31" s="17"/>
      <c r="E31" s="17"/>
      <c r="F31" s="17">
        <f t="shared" si="0"/>
        <v>426.54599999999999</v>
      </c>
      <c r="G31" s="20">
        <f t="shared" si="1"/>
        <v>521.33400000000006</v>
      </c>
      <c r="H31" s="2"/>
      <c r="I31" s="29"/>
    </row>
    <row r="32" spans="1:9" ht="32.1" customHeight="1" x14ac:dyDescent="0.25">
      <c r="A32" s="19">
        <v>44917</v>
      </c>
      <c r="B32" s="31" t="s">
        <v>24</v>
      </c>
      <c r="C32" s="16">
        <v>435.61</v>
      </c>
      <c r="D32" s="17"/>
      <c r="E32" s="17">
        <v>464</v>
      </c>
      <c r="F32" s="17">
        <f>IF(D32&lt;&gt;0,MIN(D32,C32*0.9),C32*0.9)</f>
        <v>392.04900000000004</v>
      </c>
      <c r="G32" s="20">
        <f t="shared" si="1"/>
        <v>479.17100000000005</v>
      </c>
      <c r="H32" s="2"/>
      <c r="I32" s="29"/>
    </row>
    <row r="33" spans="1:9" ht="32.1" customHeight="1" x14ac:dyDescent="0.25">
      <c r="A33" s="19">
        <v>44918</v>
      </c>
      <c r="B33" s="8"/>
      <c r="C33" s="16">
        <v>379.29</v>
      </c>
      <c r="D33" s="17"/>
      <c r="E33" s="17"/>
      <c r="F33" s="17">
        <f>IF(D33&lt;&gt;0,MIN(D33,C33*0.9),C33*0.9)</f>
        <v>341.36100000000005</v>
      </c>
      <c r="G33" s="20">
        <f t="shared" si="1"/>
        <v>417.21900000000005</v>
      </c>
      <c r="H33" s="2"/>
      <c r="I33" s="29"/>
    </row>
    <row r="34" spans="1:9" ht="32.1" customHeight="1" x14ac:dyDescent="0.25">
      <c r="A34" s="19">
        <v>44919</v>
      </c>
      <c r="B34" s="27" t="s">
        <v>23</v>
      </c>
      <c r="C34" s="16">
        <v>380.38</v>
      </c>
      <c r="D34" s="17">
        <v>386</v>
      </c>
      <c r="E34" s="17"/>
      <c r="F34" s="17">
        <f>IF(D34&lt;&gt;0,MIN(D34,C34*0.9),C34*0.9)</f>
        <v>342.34199999999998</v>
      </c>
      <c r="G34" s="20">
        <f t="shared" si="1"/>
        <v>418.41800000000001</v>
      </c>
      <c r="H34" s="2"/>
      <c r="I34" s="29"/>
    </row>
    <row r="35" spans="1:9" ht="32.1" customHeight="1" x14ac:dyDescent="0.25">
      <c r="A35" s="19">
        <v>44920</v>
      </c>
      <c r="B35" s="27" t="s">
        <v>23</v>
      </c>
      <c r="C35" s="16">
        <v>370.22</v>
      </c>
      <c r="D35" s="17">
        <v>365</v>
      </c>
      <c r="E35" s="17"/>
      <c r="F35" s="17">
        <f t="shared" si="0"/>
        <v>333.19800000000004</v>
      </c>
      <c r="G35" s="20">
        <f t="shared" si="1"/>
        <v>407.24200000000008</v>
      </c>
      <c r="H35" s="2"/>
      <c r="I35" s="29"/>
    </row>
    <row r="36" spans="1:9" ht="32.1" customHeight="1" x14ac:dyDescent="0.25">
      <c r="A36" s="19">
        <v>44921</v>
      </c>
      <c r="B36" s="27" t="s">
        <v>23</v>
      </c>
      <c r="C36" s="16">
        <v>375.48</v>
      </c>
      <c r="D36" s="17">
        <v>377</v>
      </c>
      <c r="E36" s="17"/>
      <c r="F36" s="17">
        <f t="shared" si="0"/>
        <v>337.93200000000002</v>
      </c>
      <c r="G36" s="20">
        <f t="shared" si="1"/>
        <v>413.02800000000008</v>
      </c>
      <c r="H36" s="2"/>
      <c r="I36" s="29"/>
    </row>
    <row r="37" spans="1:9" ht="32.1" customHeight="1" x14ac:dyDescent="0.25">
      <c r="A37" s="19">
        <v>44922</v>
      </c>
      <c r="B37" s="8"/>
      <c r="C37" s="16">
        <v>352.27</v>
      </c>
      <c r="D37" s="17"/>
      <c r="E37" s="17"/>
      <c r="F37" s="17">
        <f t="shared" si="0"/>
        <v>317.04300000000001</v>
      </c>
      <c r="G37" s="20">
        <f t="shared" si="1"/>
        <v>387.49700000000001</v>
      </c>
      <c r="H37" s="2"/>
      <c r="I37" s="29"/>
    </row>
    <row r="38" spans="1:9" ht="32.1" customHeight="1" x14ac:dyDescent="0.25">
      <c r="A38" s="19">
        <v>44923</v>
      </c>
      <c r="B38" s="27" t="s">
        <v>23</v>
      </c>
      <c r="C38" s="16">
        <v>363.89</v>
      </c>
      <c r="D38" s="17">
        <v>359</v>
      </c>
      <c r="E38" s="17"/>
      <c r="F38" s="17">
        <f t="shared" si="0"/>
        <v>327.50099999999998</v>
      </c>
      <c r="G38" s="20">
        <f t="shared" si="1"/>
        <v>400.279</v>
      </c>
      <c r="H38" s="2"/>
      <c r="I38" s="29"/>
    </row>
    <row r="39" spans="1:9" ht="32.1" customHeight="1" x14ac:dyDescent="0.25">
      <c r="A39" s="19">
        <v>44924</v>
      </c>
      <c r="B39" s="27" t="s">
        <v>23</v>
      </c>
      <c r="C39" s="16">
        <v>380.48</v>
      </c>
      <c r="D39" s="17">
        <v>371</v>
      </c>
      <c r="E39" s="17"/>
      <c r="F39" s="17">
        <f t="shared" ref="F39" si="2">IF(D39&lt;&gt;0,MIN(D39,C39*0.9),C39*0.9)</f>
        <v>342.43200000000002</v>
      </c>
      <c r="G39" s="20">
        <f t="shared" ref="G39" si="3">IF(E39&lt;&gt;0,MAX(E39,C39*1.1),C39*1.1)</f>
        <v>418.52800000000008</v>
      </c>
      <c r="H39" s="2"/>
      <c r="I39" s="29"/>
    </row>
    <row r="40" spans="1:9" ht="32.1" customHeight="1" x14ac:dyDescent="0.25">
      <c r="A40" s="19">
        <v>44925</v>
      </c>
      <c r="B40" s="8"/>
      <c r="C40" s="16">
        <v>377.57</v>
      </c>
      <c r="D40" s="17"/>
      <c r="E40" s="17"/>
      <c r="F40" s="17">
        <f t="shared" si="0"/>
        <v>339.81299999999999</v>
      </c>
      <c r="G40" s="20">
        <f t="shared" si="1"/>
        <v>415.327</v>
      </c>
      <c r="H40" s="2"/>
      <c r="I40" s="29"/>
    </row>
    <row r="41" spans="1:9" ht="32.1" customHeight="1" thickBot="1" x14ac:dyDescent="0.3">
      <c r="A41" s="21">
        <v>44926</v>
      </c>
      <c r="B41" s="22"/>
      <c r="C41" s="23">
        <v>357.65</v>
      </c>
      <c r="D41" s="24"/>
      <c r="E41" s="24"/>
      <c r="F41" s="24">
        <f t="shared" si="0"/>
        <v>321.88499999999999</v>
      </c>
      <c r="G41" s="25">
        <f t="shared" si="1"/>
        <v>393.41500000000002</v>
      </c>
      <c r="H41" s="2"/>
      <c r="I41" s="29"/>
    </row>
    <row r="42" spans="1:9" ht="76.5" customHeight="1" thickBot="1" x14ac:dyDescent="0.3">
      <c r="A42" s="51" t="s">
        <v>18</v>
      </c>
      <c r="B42" s="52"/>
      <c r="C42" s="28">
        <v>476.31</v>
      </c>
      <c r="D42" s="49" t="s">
        <v>26</v>
      </c>
      <c r="E42" s="49"/>
      <c r="F42" s="49"/>
      <c r="G42" s="50"/>
    </row>
    <row r="43" spans="1:9" x14ac:dyDescent="0.25">
      <c r="A43" s="30"/>
    </row>
  </sheetData>
  <mergeCells count="18">
    <mergeCell ref="D8:D10"/>
    <mergeCell ref="E8:E10"/>
    <mergeCell ref="D42:G42"/>
    <mergeCell ref="A8:A10"/>
    <mergeCell ref="B8:B10"/>
    <mergeCell ref="C8:C10"/>
    <mergeCell ref="F8:G8"/>
    <mergeCell ref="A42:B42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2023-01-04T08:15:15Z</dcterms:modified>
  <cp:category/>
</cp:coreProperties>
</file>