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8. August 2021\"/>
    </mc:Choice>
  </mc:AlternateContent>
  <bookViews>
    <workbookView xWindow="0" yWindow="0" windowWidth="21885" windowHeight="14940"/>
  </bookViews>
  <sheets>
    <sheet name="PMP - zilnic" sheetId="2" r:id="rId1"/>
  </sheets>
  <calcPr calcId="152511"/>
</workbook>
</file>

<file path=xl/calcChain.xml><?xml version="1.0" encoding="utf-8"?>
<calcChain xmlns="http://schemas.openxmlformats.org/spreadsheetml/2006/main">
  <c r="F16" i="2" l="1"/>
  <c r="F12" i="2" l="1"/>
  <c r="G12" i="2"/>
  <c r="F41" i="2" l="1"/>
  <c r="G41" i="2"/>
  <c r="F11" i="2" l="1"/>
  <c r="G21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F38" i="2" l="1"/>
  <c r="F39" i="2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40" i="2"/>
  <c r="F20" i="2" l="1"/>
  <c r="G20" i="2"/>
  <c r="F21" i="2"/>
  <c r="F22" i="2"/>
  <c r="F14" i="2" l="1"/>
  <c r="G14" i="2"/>
  <c r="F15" i="2"/>
  <c r="G15" i="2"/>
  <c r="G16" i="2"/>
  <c r="F17" i="2"/>
  <c r="G17" i="2"/>
  <c r="F18" i="2"/>
  <c r="G18" i="2"/>
  <c r="F19" i="2"/>
  <c r="G19" i="2"/>
  <c r="G13" i="2" l="1"/>
  <c r="F13" i="2"/>
  <c r="G11" i="2" l="1"/>
</calcChain>
</file>

<file path=xl/sharedStrings.xml><?xml version="1.0" encoding="utf-8"?>
<sst xmlns="http://schemas.openxmlformats.org/spreadsheetml/2006/main" count="48" uniqueCount="27">
  <si>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</si>
  <si>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</si>
  <si>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</si>
  <si>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</si>
  <si>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</si>
  <si>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</si>
  <si>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</si>
  <si>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</si>
  <si>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</si>
  <si>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</si>
  <si>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</si>
  <si>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</si>
  <si>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</si>
  <si>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</si>
  <si>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>Dezechilibru zilnic UR</t>
  </si>
  <si>
    <t>NU daily imbalance</t>
  </si>
  <si>
    <t xml:space="preserve">Trade weighted average price (PMP - lei/MWh)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</si>
  <si>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</si>
  <si>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</si>
  <si>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</si>
  <si>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Preţul mediu ponderat lunar (PMP-lunar) (lei/MWh) 
The monthly average weighted price (lei/MWh)</t>
  </si>
  <si>
    <t>Calculat ca medie ponderata a preturilor medii determinate zilnic in conformitate cu prevederile art.102¹ din Codul retelei, ponderate cu cantitatile tranzactionate.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</si>
  <si>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                                                   </t>
  </si>
  <si>
    <t>luna August 2021</t>
  </si>
  <si>
    <t>August  2021</t>
  </si>
  <si>
    <t>OTS a vândut gaze de echilibrare  TSO sold balancing gases                                   OTS a cumpărat gaze de echilibrare                                  OTS bought balancing gases</t>
  </si>
  <si>
    <t>OTS a cumpărat gaze de echilibrare                                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</si>
</sst>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vertical="top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10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4" fillId="0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3" borderId="20" xfId="0" applyNumberFormat="1" applyFont="1" applyFill="1" applyBorder="1" applyAlignment="1">
      <alignment horizontal="left" vertical="center" wrapText="1"/>
    </xf>
    <xf numFmtId="2" fontId="3" fillId="3" borderId="21" xfId="0" applyNumberFormat="1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top"/>
    </xf>
    <xf numFmtId="0" fontId="0" fillId="6" borderId="0" xfId="0" applyFill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FFFFFF"/>
      <color rgb="FFC4E79D"/>
      <color rgb="FFFF9999"/>
      <color rgb="FFCC00FF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4"/>
  <sheetViews>
    <sheetView tabSelected="1" zoomScaleNormal="100" workbookViewId="0">
      <pane ySplit="10" topLeftCell="A38" activePane="bottomLeft" state="frozen"/>
      <selection pane="bottomLeft" activeCell="C45" sqref="C45"/>
    </sheetView>
  </sheetViews>
  <sheetFormatPr defaultColWidth="9.140625" defaultRowHeight="12.75" x14ac:dyDescent="0.2"/>
  <cols>
    <col min="1" max="1" width="12.5703125" customWidth="1"/>
    <col min="2" max="2" width="31.42578125" style="2" bestFit="1" customWidth="1"/>
    <col min="3" max="3" width="23.28515625" style="15" customWidth="1"/>
    <col min="4" max="5" width="15.7109375" customWidth="1"/>
    <col min="6" max="7" width="21.7109375" customWidth="1"/>
    <col min="8" max="9" width="14.7109375" style="1" customWidth="1"/>
  </cols>
  <sheetData>
    <row r="1" spans="1:9" ht="15.75" x14ac:dyDescent="0.2">
      <c r="A1" s="35" t="s">
        <v>6</v>
      </c>
      <c r="B1" s="35"/>
      <c r="C1" s="35"/>
      <c r="D1" s="35"/>
      <c r="E1" s="35"/>
      <c r="F1" s="35"/>
      <c r="G1" s="35"/>
    </row>
    <row r="2" spans="1:9" ht="15.75" x14ac:dyDescent="0.2">
      <c r="A2" s="35" t="s">
        <v>23</v>
      </c>
      <c r="B2" s="35"/>
      <c r="C2" s="35"/>
      <c r="D2" s="35"/>
      <c r="E2" s="35"/>
      <c r="F2" s="35"/>
      <c r="G2" s="35"/>
    </row>
    <row r="3" spans="1:9" ht="15.75" x14ac:dyDescent="0.2">
      <c r="A3" s="35" t="s">
        <v>7</v>
      </c>
      <c r="B3" s="35"/>
      <c r="C3" s="35"/>
      <c r="D3" s="35"/>
      <c r="E3" s="35"/>
      <c r="F3" s="35"/>
      <c r="G3" s="35"/>
    </row>
    <row r="4" spans="1:9" ht="16.5" thickBot="1" x14ac:dyDescent="0.25">
      <c r="A4" s="36" t="s">
        <v>24</v>
      </c>
      <c r="B4" s="36"/>
      <c r="C4" s="36"/>
      <c r="D4" s="36"/>
      <c r="E4" s="36"/>
      <c r="F4" s="37"/>
      <c r="G4" s="37"/>
    </row>
    <row r="5" spans="1:9" x14ac:dyDescent="0.2">
      <c r="A5" s="20" t="s">
        <v>0</v>
      </c>
      <c r="B5" s="30" t="s">
        <v>18</v>
      </c>
      <c r="C5" s="20" t="s">
        <v>17</v>
      </c>
      <c r="D5" s="20" t="s">
        <v>13</v>
      </c>
      <c r="E5" s="23" t="s">
        <v>12</v>
      </c>
      <c r="F5" s="33" t="s">
        <v>14</v>
      </c>
      <c r="G5" s="34"/>
      <c r="H5"/>
      <c r="I5"/>
    </row>
    <row r="6" spans="1:9" ht="25.5" x14ac:dyDescent="0.2">
      <c r="A6" s="21"/>
      <c r="B6" s="31"/>
      <c r="C6" s="21"/>
      <c r="D6" s="21"/>
      <c r="E6" s="24"/>
      <c r="F6" s="5" t="s">
        <v>8</v>
      </c>
      <c r="G6" s="6" t="s">
        <v>9</v>
      </c>
      <c r="H6"/>
      <c r="I6"/>
    </row>
    <row r="7" spans="1:9" ht="26.45" customHeight="1" thickBot="1" x14ac:dyDescent="0.25">
      <c r="A7" s="22"/>
      <c r="B7" s="32"/>
      <c r="C7" s="22"/>
      <c r="D7" s="22"/>
      <c r="E7" s="25"/>
      <c r="F7" s="7" t="s">
        <v>1</v>
      </c>
      <c r="G7" s="8" t="s">
        <v>2</v>
      </c>
      <c r="H7"/>
      <c r="I7"/>
    </row>
    <row r="8" spans="1:9" x14ac:dyDescent="0.2">
      <c r="A8" s="20" t="s">
        <v>3</v>
      </c>
      <c r="B8" s="30" t="s">
        <v>19</v>
      </c>
      <c r="C8" s="20" t="s">
        <v>16</v>
      </c>
      <c r="D8" s="20"/>
      <c r="E8" s="23"/>
      <c r="F8" s="33" t="s">
        <v>15</v>
      </c>
      <c r="G8" s="34"/>
      <c r="H8"/>
      <c r="I8"/>
    </row>
    <row r="9" spans="1:9" ht="25.5" x14ac:dyDescent="0.2">
      <c r="A9" s="21"/>
      <c r="B9" s="31"/>
      <c r="C9" s="21"/>
      <c r="D9" s="21"/>
      <c r="E9" s="24"/>
      <c r="F9" s="5" t="s">
        <v>10</v>
      </c>
      <c r="G9" s="6" t="s">
        <v>11</v>
      </c>
      <c r="H9"/>
      <c r="I9"/>
    </row>
    <row r="10" spans="1:9" ht="13.5" thickBot="1" x14ac:dyDescent="0.25">
      <c r="A10" s="22"/>
      <c r="B10" s="32"/>
      <c r="C10" s="22"/>
      <c r="D10" s="22"/>
      <c r="E10" s="25"/>
      <c r="F10" s="7" t="s">
        <v>4</v>
      </c>
      <c r="G10" s="8" t="s">
        <v>5</v>
      </c>
      <c r="H10"/>
      <c r="I10"/>
    </row>
    <row r="11" spans="1:9" s="11" customFormat="1" ht="25.5" x14ac:dyDescent="0.2">
      <c r="A11" s="10">
        <v>44409</v>
      </c>
      <c r="B11" s="17" t="s">
        <v>22</v>
      </c>
      <c r="C11" s="13">
        <v>172.86</v>
      </c>
      <c r="D11" s="3">
        <v>174</v>
      </c>
      <c r="E11" s="3"/>
      <c r="F11" s="4">
        <f>IF(D11&lt;&gt;0,MIN(D11,C11*0.9),C11*0.9)</f>
        <v>155.57400000000001</v>
      </c>
      <c r="G11" s="4">
        <f>IF(E11&lt;&gt;0,MAX(E11,C11*1.1),C11*1.1)</f>
        <v>190.14600000000004</v>
      </c>
      <c r="H11" s="39"/>
      <c r="I11" s="39"/>
    </row>
    <row r="12" spans="1:9" s="11" customFormat="1" ht="25.5" x14ac:dyDescent="0.2">
      <c r="A12" s="10">
        <v>44410</v>
      </c>
      <c r="B12" s="17" t="s">
        <v>22</v>
      </c>
      <c r="C12" s="14">
        <v>175.24</v>
      </c>
      <c r="D12" s="3">
        <v>176</v>
      </c>
      <c r="E12" s="3"/>
      <c r="F12" s="4">
        <f t="shared" ref="F12" si="0">IF(D12&lt;&gt;0,MIN(D12,C12*0.9),C12*0.9)</f>
        <v>157.71600000000001</v>
      </c>
      <c r="G12" s="4">
        <f t="shared" ref="G12" si="1">IF(E12&lt;&gt;0,MAX(E12,C12*1.1),C12*1.1)</f>
        <v>192.76400000000004</v>
      </c>
      <c r="H12" s="39"/>
      <c r="I12" s="39"/>
    </row>
    <row r="13" spans="1:9" s="11" customFormat="1" ht="25.5" x14ac:dyDescent="0.2">
      <c r="A13" s="10">
        <v>44411</v>
      </c>
      <c r="B13" s="17" t="s">
        <v>22</v>
      </c>
      <c r="C13" s="14">
        <v>177.48</v>
      </c>
      <c r="D13" s="3">
        <v>177</v>
      </c>
      <c r="E13" s="3"/>
      <c r="F13" s="4">
        <f t="shared" ref="F13" si="2">IF(D13&lt;&gt;0,MIN(D13,C13*0.9),C13*0.9)</f>
        <v>159.732</v>
      </c>
      <c r="G13" s="4">
        <f t="shared" ref="G13" si="3">IF(E13&lt;&gt;0,MAX(E13,C13*1.1),C13*1.1)</f>
        <v>195.22800000000001</v>
      </c>
      <c r="H13" s="39"/>
      <c r="I13" s="39"/>
    </row>
    <row r="14" spans="1:9" s="9" customFormat="1" ht="22.5" customHeight="1" x14ac:dyDescent="0.2">
      <c r="A14" s="10">
        <v>44412</v>
      </c>
      <c r="B14" s="12"/>
      <c r="C14" s="14">
        <v>177.74</v>
      </c>
      <c r="D14" s="3"/>
      <c r="E14" s="3"/>
      <c r="F14" s="4">
        <f t="shared" ref="F14:F19" si="4">IF(D14&lt;&gt;0,MIN(D14,C14*0.9),C14*0.9)</f>
        <v>159.96600000000001</v>
      </c>
      <c r="G14" s="4">
        <f t="shared" ref="G14:G19" si="5">IF(E14&lt;&gt;0,MAX(E14,C14*1.1),C14*1.1)</f>
        <v>195.51400000000004</v>
      </c>
      <c r="H14" s="39"/>
      <c r="I14" s="39"/>
    </row>
    <row r="15" spans="1:9" s="9" customFormat="1" ht="21" customHeight="1" x14ac:dyDescent="0.2">
      <c r="A15" s="10">
        <v>44413</v>
      </c>
      <c r="B15" s="12"/>
      <c r="C15" s="14">
        <v>178.6</v>
      </c>
      <c r="D15" s="3"/>
      <c r="E15" s="3"/>
      <c r="F15" s="4">
        <f t="shared" si="4"/>
        <v>160.74</v>
      </c>
      <c r="G15" s="4">
        <f t="shared" si="5"/>
        <v>196.46</v>
      </c>
      <c r="H15" s="39"/>
      <c r="I15" s="39"/>
    </row>
    <row r="16" spans="1:9" s="9" customFormat="1" ht="25.5" x14ac:dyDescent="0.2">
      <c r="A16" s="10">
        <v>44414</v>
      </c>
      <c r="B16" s="17" t="s">
        <v>22</v>
      </c>
      <c r="C16" s="14">
        <v>182.12</v>
      </c>
      <c r="D16" s="3">
        <v>181</v>
      </c>
      <c r="E16" s="3"/>
      <c r="F16" s="4">
        <f>IF(D16&lt;&gt;0,MIN(D16,C16*0.9),C16*0.9)</f>
        <v>163.90800000000002</v>
      </c>
      <c r="G16" s="4">
        <f t="shared" si="5"/>
        <v>200.33200000000002</v>
      </c>
      <c r="H16" s="39"/>
      <c r="I16" s="39"/>
    </row>
    <row r="17" spans="1:9" s="9" customFormat="1" ht="25.5" x14ac:dyDescent="0.2">
      <c r="A17" s="10">
        <v>44415</v>
      </c>
      <c r="B17" s="17" t="s">
        <v>22</v>
      </c>
      <c r="C17" s="14">
        <v>184.32</v>
      </c>
      <c r="D17" s="3">
        <v>184.01</v>
      </c>
      <c r="E17" s="3"/>
      <c r="F17" s="4">
        <f t="shared" si="4"/>
        <v>165.88800000000001</v>
      </c>
      <c r="G17" s="4">
        <f t="shared" si="5"/>
        <v>202.75200000000001</v>
      </c>
      <c r="H17" s="39"/>
      <c r="I17" s="39"/>
    </row>
    <row r="18" spans="1:9" s="9" customFormat="1" ht="23.25" customHeight="1" x14ac:dyDescent="0.2">
      <c r="A18" s="10">
        <v>44416</v>
      </c>
      <c r="B18" s="12"/>
      <c r="C18" s="14">
        <v>185.31</v>
      </c>
      <c r="D18" s="3"/>
      <c r="E18" s="3"/>
      <c r="F18" s="4">
        <f t="shared" si="4"/>
        <v>166.779</v>
      </c>
      <c r="G18" s="4">
        <f t="shared" si="5"/>
        <v>203.84100000000001</v>
      </c>
      <c r="H18" s="39"/>
      <c r="I18" s="39"/>
    </row>
    <row r="19" spans="1:9" s="9" customFormat="1" ht="30" customHeight="1" x14ac:dyDescent="0.2">
      <c r="A19" s="10">
        <v>44417</v>
      </c>
      <c r="B19" s="17" t="s">
        <v>22</v>
      </c>
      <c r="C19" s="14">
        <v>185.66</v>
      </c>
      <c r="D19" s="3">
        <v>186.5</v>
      </c>
      <c r="E19" s="3"/>
      <c r="F19" s="4">
        <f t="shared" si="4"/>
        <v>167.09399999999999</v>
      </c>
      <c r="G19" s="4">
        <f t="shared" si="5"/>
        <v>204.226</v>
      </c>
      <c r="H19" s="39"/>
      <c r="I19" s="39"/>
    </row>
    <row r="20" spans="1:9" ht="30" customHeight="1" x14ac:dyDescent="0.2">
      <c r="A20" s="10">
        <v>44418</v>
      </c>
      <c r="B20" s="17" t="s">
        <v>22</v>
      </c>
      <c r="C20" s="14">
        <v>188.69</v>
      </c>
      <c r="D20" s="3">
        <v>187</v>
      </c>
      <c r="E20" s="3"/>
      <c r="F20" s="4">
        <f t="shared" ref="F20:F22" si="6">IF(D20&lt;&gt;0,MIN(D20,C20*0.9),C20*0.9)</f>
        <v>169.821</v>
      </c>
      <c r="G20" s="4">
        <f t="shared" ref="G20:G40" si="7">IF(E20&lt;&gt;0,MAX(E20,C20*1.1),C20*1.1)</f>
        <v>207.55900000000003</v>
      </c>
      <c r="H20" s="39"/>
      <c r="I20" s="39"/>
    </row>
    <row r="21" spans="1:9" ht="20.25" customHeight="1" x14ac:dyDescent="0.2">
      <c r="A21" s="10">
        <v>44419</v>
      </c>
      <c r="B21" s="12"/>
      <c r="C21" s="14">
        <v>203.15</v>
      </c>
      <c r="D21" s="3"/>
      <c r="E21" s="3"/>
      <c r="F21" s="4">
        <f t="shared" si="6"/>
        <v>182.83500000000001</v>
      </c>
      <c r="G21" s="4">
        <f t="shared" si="7"/>
        <v>223.46500000000003</v>
      </c>
      <c r="H21" s="39"/>
      <c r="I21" s="39"/>
    </row>
    <row r="22" spans="1:9" ht="51" x14ac:dyDescent="0.2">
      <c r="A22" s="10">
        <v>44420</v>
      </c>
      <c r="B22" s="18" t="s">
        <v>25</v>
      </c>
      <c r="C22" s="14">
        <v>201.78</v>
      </c>
      <c r="D22" s="3">
        <v>206</v>
      </c>
      <c r="E22" s="3">
        <v>200</v>
      </c>
      <c r="F22" s="4">
        <f t="shared" si="6"/>
        <v>181.602</v>
      </c>
      <c r="G22" s="4">
        <f t="shared" si="7"/>
        <v>221.95800000000003</v>
      </c>
      <c r="H22" s="39"/>
      <c r="I22" s="39"/>
    </row>
    <row r="23" spans="1:9" ht="25.5" x14ac:dyDescent="0.2">
      <c r="A23" s="10">
        <v>44421</v>
      </c>
      <c r="B23" s="17" t="s">
        <v>22</v>
      </c>
      <c r="C23" s="14">
        <v>203.78</v>
      </c>
      <c r="D23" s="3">
        <v>205.5</v>
      </c>
      <c r="E23" s="3"/>
      <c r="F23" s="4">
        <f t="shared" ref="F23:F40" si="8">IF(D23&lt;&gt;0,MIN(D23,C23*0.9),C23*0.9)</f>
        <v>183.40200000000002</v>
      </c>
      <c r="G23" s="4">
        <f t="shared" si="7"/>
        <v>224.15800000000002</v>
      </c>
      <c r="H23" s="39"/>
      <c r="I23" s="39"/>
    </row>
    <row r="24" spans="1:9" ht="25.5" x14ac:dyDescent="0.2">
      <c r="A24" s="10">
        <v>44422</v>
      </c>
      <c r="B24" s="17" t="s">
        <v>22</v>
      </c>
      <c r="C24" s="14">
        <v>200.69</v>
      </c>
      <c r="D24" s="3">
        <v>200</v>
      </c>
      <c r="E24" s="3"/>
      <c r="F24" s="4">
        <f t="shared" si="8"/>
        <v>180.62100000000001</v>
      </c>
      <c r="G24" s="4">
        <f t="shared" si="7"/>
        <v>220.75900000000001</v>
      </c>
      <c r="H24" s="39"/>
      <c r="I24" s="39"/>
    </row>
    <row r="25" spans="1:9" ht="25.5" x14ac:dyDescent="0.2">
      <c r="A25" s="10">
        <v>44423</v>
      </c>
      <c r="B25" s="17" t="s">
        <v>22</v>
      </c>
      <c r="C25" s="14">
        <v>200.08</v>
      </c>
      <c r="D25" s="3">
        <v>200</v>
      </c>
      <c r="E25" s="3"/>
      <c r="F25" s="4">
        <f t="shared" si="8"/>
        <v>180.072</v>
      </c>
      <c r="G25" s="4">
        <f t="shared" si="7"/>
        <v>220.08800000000002</v>
      </c>
      <c r="H25" s="39"/>
      <c r="I25" s="39"/>
    </row>
    <row r="26" spans="1:9" ht="25.5" x14ac:dyDescent="0.2">
      <c r="A26" s="10">
        <v>44424</v>
      </c>
      <c r="B26" s="17" t="s">
        <v>22</v>
      </c>
      <c r="C26" s="14">
        <v>205.03</v>
      </c>
      <c r="D26" s="3">
        <v>202</v>
      </c>
      <c r="E26" s="3"/>
      <c r="F26" s="4">
        <f t="shared" si="8"/>
        <v>184.52700000000002</v>
      </c>
      <c r="G26" s="3">
        <f t="shared" si="7"/>
        <v>225.53300000000002</v>
      </c>
      <c r="H26" s="39"/>
      <c r="I26" s="39"/>
    </row>
    <row r="27" spans="1:9" ht="25.5" x14ac:dyDescent="0.2">
      <c r="A27" s="10">
        <v>44425</v>
      </c>
      <c r="B27" s="17" t="s">
        <v>22</v>
      </c>
      <c r="C27" s="14">
        <v>212.09</v>
      </c>
      <c r="D27" s="3">
        <v>208</v>
      </c>
      <c r="E27" s="3"/>
      <c r="F27" s="4">
        <f t="shared" si="8"/>
        <v>190.881</v>
      </c>
      <c r="G27" s="3">
        <f t="shared" si="7"/>
        <v>233.29900000000004</v>
      </c>
      <c r="H27" s="39"/>
      <c r="I27" s="39"/>
    </row>
    <row r="28" spans="1:9" ht="25.5" x14ac:dyDescent="0.2">
      <c r="A28" s="10">
        <v>44426</v>
      </c>
      <c r="B28" s="17" t="s">
        <v>22</v>
      </c>
      <c r="C28" s="14">
        <v>218.74</v>
      </c>
      <c r="D28" s="3">
        <v>213</v>
      </c>
      <c r="E28" s="3"/>
      <c r="F28" s="4">
        <f t="shared" si="8"/>
        <v>196.86600000000001</v>
      </c>
      <c r="G28" s="3">
        <f t="shared" si="7"/>
        <v>240.61400000000003</v>
      </c>
      <c r="H28" s="39"/>
      <c r="I28" s="39"/>
    </row>
    <row r="29" spans="1:9" ht="25.5" x14ac:dyDescent="0.2">
      <c r="A29" s="10">
        <v>44427</v>
      </c>
      <c r="B29" s="19" t="s">
        <v>26</v>
      </c>
      <c r="C29" s="14">
        <v>218.77</v>
      </c>
      <c r="D29" s="3"/>
      <c r="E29" s="3">
        <v>220</v>
      </c>
      <c r="F29" s="4">
        <f t="shared" si="8"/>
        <v>196.893</v>
      </c>
      <c r="G29" s="3">
        <f t="shared" si="7"/>
        <v>240.64700000000002</v>
      </c>
      <c r="H29" s="39"/>
      <c r="I29" s="39"/>
    </row>
    <row r="30" spans="1:9" ht="25.5" x14ac:dyDescent="0.2">
      <c r="A30" s="10">
        <v>44428</v>
      </c>
      <c r="B30" s="19" t="s">
        <v>26</v>
      </c>
      <c r="C30" s="14">
        <v>217.06</v>
      </c>
      <c r="D30" s="3"/>
      <c r="E30" s="3">
        <v>218</v>
      </c>
      <c r="F30" s="4">
        <f t="shared" si="8"/>
        <v>195.35400000000001</v>
      </c>
      <c r="G30" s="3">
        <f t="shared" si="7"/>
        <v>238.76600000000002</v>
      </c>
      <c r="H30" s="39"/>
      <c r="I30" s="39"/>
    </row>
    <row r="31" spans="1:9" ht="27" customHeight="1" x14ac:dyDescent="0.2">
      <c r="A31" s="10">
        <v>44429</v>
      </c>
      <c r="B31" s="12"/>
      <c r="C31" s="14">
        <v>207.59</v>
      </c>
      <c r="D31" s="3"/>
      <c r="E31" s="3"/>
      <c r="F31" s="4">
        <f t="shared" si="8"/>
        <v>186.83100000000002</v>
      </c>
      <c r="G31" s="4">
        <f t="shared" si="7"/>
        <v>228.34900000000002</v>
      </c>
      <c r="H31" s="39"/>
      <c r="I31" s="39"/>
    </row>
    <row r="32" spans="1:9" ht="25.5" x14ac:dyDescent="0.2">
      <c r="A32" s="10">
        <v>44430</v>
      </c>
      <c r="B32" s="17" t="s">
        <v>22</v>
      </c>
      <c r="C32" s="14">
        <v>201.96</v>
      </c>
      <c r="D32" s="3">
        <v>201.6</v>
      </c>
      <c r="E32" s="3"/>
      <c r="F32" s="4">
        <f t="shared" si="8"/>
        <v>181.76400000000001</v>
      </c>
      <c r="G32" s="4">
        <f t="shared" si="7"/>
        <v>222.15600000000003</v>
      </c>
      <c r="H32" s="39"/>
      <c r="I32" s="39"/>
    </row>
    <row r="33" spans="1:9" ht="51" x14ac:dyDescent="0.2">
      <c r="A33" s="10">
        <v>44431</v>
      </c>
      <c r="B33" s="18" t="s">
        <v>25</v>
      </c>
      <c r="C33" s="14">
        <v>205.42</v>
      </c>
      <c r="D33" s="3">
        <v>205</v>
      </c>
      <c r="E33" s="3">
        <v>205</v>
      </c>
      <c r="F33" s="4">
        <f t="shared" si="8"/>
        <v>184.87799999999999</v>
      </c>
      <c r="G33" s="4">
        <f t="shared" si="7"/>
        <v>225.96200000000002</v>
      </c>
      <c r="H33" s="39"/>
      <c r="I33" s="39"/>
    </row>
    <row r="34" spans="1:9" ht="25.5" x14ac:dyDescent="0.2">
      <c r="A34" s="10">
        <v>44432</v>
      </c>
      <c r="B34" s="17" t="s">
        <v>22</v>
      </c>
      <c r="C34" s="14">
        <v>210.89</v>
      </c>
      <c r="D34" s="3">
        <v>211.2</v>
      </c>
      <c r="E34" s="3"/>
      <c r="F34" s="4">
        <f t="shared" si="8"/>
        <v>189.80099999999999</v>
      </c>
      <c r="G34" s="4">
        <f t="shared" si="7"/>
        <v>231.97900000000001</v>
      </c>
      <c r="H34" s="39"/>
      <c r="I34" s="39"/>
    </row>
    <row r="35" spans="1:9" ht="25.5" x14ac:dyDescent="0.2">
      <c r="A35" s="10">
        <v>44433</v>
      </c>
      <c r="B35" s="19" t="s">
        <v>26</v>
      </c>
      <c r="C35" s="14">
        <v>218.76</v>
      </c>
      <c r="D35" s="3"/>
      <c r="E35" s="3">
        <v>231</v>
      </c>
      <c r="F35" s="4">
        <f t="shared" si="8"/>
        <v>196.88399999999999</v>
      </c>
      <c r="G35" s="4">
        <f t="shared" si="7"/>
        <v>240.636</v>
      </c>
      <c r="H35" s="39"/>
      <c r="I35" s="39"/>
    </row>
    <row r="36" spans="1:9" ht="30" customHeight="1" x14ac:dyDescent="0.2">
      <c r="A36" s="10">
        <v>44434</v>
      </c>
      <c r="B36" s="19" t="s">
        <v>26</v>
      </c>
      <c r="C36" s="14">
        <v>214.03</v>
      </c>
      <c r="D36" s="3"/>
      <c r="E36" s="3">
        <v>214</v>
      </c>
      <c r="F36" s="4">
        <f t="shared" si="8"/>
        <v>192.62700000000001</v>
      </c>
      <c r="G36" s="4">
        <f t="shared" si="7"/>
        <v>235.43300000000002</v>
      </c>
      <c r="H36" s="39"/>
      <c r="I36" s="39"/>
    </row>
    <row r="37" spans="1:9" ht="30" customHeight="1" x14ac:dyDescent="0.2">
      <c r="A37" s="10">
        <v>44435</v>
      </c>
      <c r="B37" s="12"/>
      <c r="C37" s="14">
        <v>217.13</v>
      </c>
      <c r="D37" s="3"/>
      <c r="E37" s="3"/>
      <c r="F37" s="4">
        <f t="shared" si="8"/>
        <v>195.417</v>
      </c>
      <c r="G37" s="4">
        <f t="shared" si="7"/>
        <v>238.84300000000002</v>
      </c>
      <c r="H37" s="39"/>
      <c r="I37" s="39"/>
    </row>
    <row r="38" spans="1:9" ht="30" customHeight="1" x14ac:dyDescent="0.2">
      <c r="A38" s="10">
        <v>44436</v>
      </c>
      <c r="B38" s="17" t="s">
        <v>22</v>
      </c>
      <c r="C38" s="14">
        <v>214.58</v>
      </c>
      <c r="D38" s="3">
        <v>214</v>
      </c>
      <c r="E38" s="3"/>
      <c r="F38" s="4">
        <f t="shared" ref="F38:F39" si="9">IF(D38&lt;&gt;0,MIN(D38,C38*0.9),C38*0.9)</f>
        <v>193.12200000000001</v>
      </c>
      <c r="G38" s="4">
        <f t="shared" si="7"/>
        <v>236.03800000000004</v>
      </c>
      <c r="H38" s="39"/>
      <c r="I38" s="39"/>
    </row>
    <row r="39" spans="1:9" ht="30" customHeight="1" x14ac:dyDescent="0.2">
      <c r="A39" s="10">
        <v>44437</v>
      </c>
      <c r="B39" s="17" t="s">
        <v>22</v>
      </c>
      <c r="C39" s="14">
        <v>213.47</v>
      </c>
      <c r="D39" s="3">
        <v>218</v>
      </c>
      <c r="E39" s="3"/>
      <c r="F39" s="4">
        <f t="shared" si="9"/>
        <v>192.12299999999999</v>
      </c>
      <c r="G39" s="4">
        <f t="shared" si="7"/>
        <v>234.81700000000001</v>
      </c>
      <c r="H39" s="39"/>
      <c r="I39" s="39"/>
    </row>
    <row r="40" spans="1:9" ht="30" customHeight="1" x14ac:dyDescent="0.2">
      <c r="A40" s="10">
        <v>44438</v>
      </c>
      <c r="B40" s="17" t="s">
        <v>22</v>
      </c>
      <c r="C40" s="14">
        <v>219.85</v>
      </c>
      <c r="D40" s="3">
        <v>220.1</v>
      </c>
      <c r="E40" s="3"/>
      <c r="F40" s="4">
        <f t="shared" si="8"/>
        <v>197.86500000000001</v>
      </c>
      <c r="G40" s="4">
        <f t="shared" si="7"/>
        <v>241.83500000000001</v>
      </c>
      <c r="H40" s="39"/>
      <c r="I40" s="39"/>
    </row>
    <row r="41" spans="1:9" ht="30" customHeight="1" x14ac:dyDescent="0.2">
      <c r="A41" s="10">
        <v>44439</v>
      </c>
      <c r="B41" s="12"/>
      <c r="C41" s="14">
        <v>229.37</v>
      </c>
      <c r="D41" s="16"/>
      <c r="E41" s="16"/>
      <c r="F41" s="4">
        <f t="shared" ref="F41" si="10">IF(D41&lt;&gt;0,MIN(D41,C41*0.9),C41*0.9)</f>
        <v>206.43300000000002</v>
      </c>
      <c r="G41" s="4">
        <f t="shared" ref="G41" si="11">IF(E41&lt;&gt;0,MAX(E41,C41*1.1),C41*1.1)</f>
        <v>252.30700000000002</v>
      </c>
      <c r="H41" s="39"/>
      <c r="I41" s="39"/>
    </row>
    <row r="42" spans="1:9" ht="13.5" thickBot="1" x14ac:dyDescent="0.25">
      <c r="B42"/>
    </row>
    <row r="43" spans="1:9" ht="69.95" customHeight="1" thickBot="1" x14ac:dyDescent="0.25">
      <c r="A43" s="26" t="s">
        <v>20</v>
      </c>
      <c r="B43" s="27"/>
      <c r="C43" s="38">
        <v>198.28</v>
      </c>
      <c r="D43" s="28" t="s">
        <v>21</v>
      </c>
      <c r="E43" s="28"/>
      <c r="F43" s="28"/>
      <c r="G43" s="29"/>
    </row>
    <row r="44" spans="1:9" x14ac:dyDescent="0.2">
      <c r="B44"/>
    </row>
    <row r="45" spans="1:9" x14ac:dyDescent="0.2">
      <c r="A45" s="40"/>
      <c r="B45"/>
    </row>
    <row r="46" spans="1:9" x14ac:dyDescent="0.2">
      <c r="B46"/>
    </row>
    <row r="47" spans="1:9" x14ac:dyDescent="0.2">
      <c r="B47"/>
    </row>
    <row r="48" spans="1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  <row r="348" spans="2:2" x14ac:dyDescent="0.2">
      <c r="B348"/>
    </row>
    <row r="349" spans="2:2" x14ac:dyDescent="0.2">
      <c r="B349"/>
    </row>
    <row r="350" spans="2:2" x14ac:dyDescent="0.2">
      <c r="B350"/>
    </row>
    <row r="351" spans="2:2" x14ac:dyDescent="0.2">
      <c r="B351"/>
    </row>
    <row r="352" spans="2:2" x14ac:dyDescent="0.2">
      <c r="B352"/>
    </row>
    <row r="353" spans="2:2" x14ac:dyDescent="0.2">
      <c r="B353"/>
    </row>
    <row r="354" spans="2:2" x14ac:dyDescent="0.2">
      <c r="B354"/>
    </row>
    <row r="355" spans="2:2" x14ac:dyDescent="0.2">
      <c r="B355"/>
    </row>
    <row r="356" spans="2:2" x14ac:dyDescent="0.2">
      <c r="B356"/>
    </row>
    <row r="357" spans="2:2" x14ac:dyDescent="0.2">
      <c r="B357"/>
    </row>
    <row r="358" spans="2:2" x14ac:dyDescent="0.2">
      <c r="B358"/>
    </row>
    <row r="359" spans="2:2" x14ac:dyDescent="0.2">
      <c r="B359"/>
    </row>
    <row r="360" spans="2:2" x14ac:dyDescent="0.2">
      <c r="B360"/>
    </row>
    <row r="361" spans="2:2" x14ac:dyDescent="0.2">
      <c r="B361"/>
    </row>
    <row r="362" spans="2:2" x14ac:dyDescent="0.2">
      <c r="B362"/>
    </row>
    <row r="363" spans="2:2" x14ac:dyDescent="0.2">
      <c r="B363"/>
    </row>
    <row r="364" spans="2:2" x14ac:dyDescent="0.2">
      <c r="B364"/>
    </row>
    <row r="365" spans="2:2" x14ac:dyDescent="0.2">
      <c r="B365"/>
    </row>
    <row r="366" spans="2:2" x14ac:dyDescent="0.2">
      <c r="B366"/>
    </row>
    <row r="367" spans="2:2" x14ac:dyDescent="0.2">
      <c r="B367"/>
    </row>
    <row r="368" spans="2:2" x14ac:dyDescent="0.2">
      <c r="B368"/>
    </row>
    <row r="369" spans="2:2" x14ac:dyDescent="0.2">
      <c r="B369"/>
    </row>
    <row r="370" spans="2:2" x14ac:dyDescent="0.2">
      <c r="B370"/>
    </row>
    <row r="371" spans="2:2" x14ac:dyDescent="0.2">
      <c r="B371"/>
    </row>
    <row r="372" spans="2:2" x14ac:dyDescent="0.2">
      <c r="B372"/>
    </row>
    <row r="373" spans="2:2" x14ac:dyDescent="0.2">
      <c r="B373"/>
    </row>
    <row r="374" spans="2:2" x14ac:dyDescent="0.2">
      <c r="B374"/>
    </row>
    <row r="375" spans="2:2" x14ac:dyDescent="0.2">
      <c r="B375"/>
    </row>
    <row r="376" spans="2:2" x14ac:dyDescent="0.2">
      <c r="B376"/>
    </row>
    <row r="377" spans="2:2" x14ac:dyDescent="0.2">
      <c r="B377"/>
    </row>
    <row r="378" spans="2:2" x14ac:dyDescent="0.2">
      <c r="B378"/>
    </row>
    <row r="379" spans="2:2" x14ac:dyDescent="0.2">
      <c r="B379"/>
    </row>
    <row r="380" spans="2:2" x14ac:dyDescent="0.2">
      <c r="B380"/>
    </row>
    <row r="381" spans="2:2" x14ac:dyDescent="0.2">
      <c r="B381"/>
    </row>
    <row r="382" spans="2:2" x14ac:dyDescent="0.2">
      <c r="B382"/>
    </row>
    <row r="383" spans="2:2" x14ac:dyDescent="0.2">
      <c r="B383"/>
    </row>
    <row r="384" spans="2:2" x14ac:dyDescent="0.2">
      <c r="B384"/>
    </row>
    <row r="385" spans="2:2" x14ac:dyDescent="0.2">
      <c r="B385"/>
    </row>
    <row r="386" spans="2:2" x14ac:dyDescent="0.2">
      <c r="B386"/>
    </row>
    <row r="387" spans="2:2" x14ac:dyDescent="0.2">
      <c r="B387"/>
    </row>
    <row r="388" spans="2:2" x14ac:dyDescent="0.2">
      <c r="B388"/>
    </row>
    <row r="389" spans="2:2" x14ac:dyDescent="0.2">
      <c r="B389"/>
    </row>
    <row r="390" spans="2:2" x14ac:dyDescent="0.2">
      <c r="B390"/>
    </row>
    <row r="391" spans="2:2" x14ac:dyDescent="0.2">
      <c r="B391"/>
    </row>
    <row r="392" spans="2:2" x14ac:dyDescent="0.2">
      <c r="B392"/>
    </row>
    <row r="393" spans="2:2" x14ac:dyDescent="0.2">
      <c r="B393"/>
    </row>
    <row r="394" spans="2:2" x14ac:dyDescent="0.2">
      <c r="B394"/>
    </row>
    <row r="395" spans="2:2" x14ac:dyDescent="0.2">
      <c r="B395"/>
    </row>
    <row r="396" spans="2:2" x14ac:dyDescent="0.2">
      <c r="B396"/>
    </row>
    <row r="397" spans="2:2" x14ac:dyDescent="0.2">
      <c r="B397"/>
    </row>
    <row r="398" spans="2:2" x14ac:dyDescent="0.2">
      <c r="B398"/>
    </row>
    <row r="399" spans="2:2" x14ac:dyDescent="0.2">
      <c r="B399"/>
    </row>
    <row r="400" spans="2:2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  <row r="437" spans="2:2" x14ac:dyDescent="0.2">
      <c r="B437"/>
    </row>
    <row r="438" spans="2:2" x14ac:dyDescent="0.2">
      <c r="B438"/>
    </row>
    <row r="439" spans="2:2" x14ac:dyDescent="0.2">
      <c r="B439"/>
    </row>
    <row r="440" spans="2:2" x14ac:dyDescent="0.2">
      <c r="B440"/>
    </row>
    <row r="441" spans="2:2" x14ac:dyDescent="0.2">
      <c r="B441"/>
    </row>
    <row r="442" spans="2:2" x14ac:dyDescent="0.2">
      <c r="B442"/>
    </row>
    <row r="443" spans="2:2" x14ac:dyDescent="0.2">
      <c r="B443"/>
    </row>
    <row r="444" spans="2:2" x14ac:dyDescent="0.2">
      <c r="B444"/>
    </row>
    <row r="445" spans="2:2" x14ac:dyDescent="0.2">
      <c r="B445"/>
    </row>
    <row r="446" spans="2:2" x14ac:dyDescent="0.2">
      <c r="B446"/>
    </row>
    <row r="447" spans="2:2" x14ac:dyDescent="0.2">
      <c r="B447"/>
    </row>
    <row r="448" spans="2:2" x14ac:dyDescent="0.2">
      <c r="B448"/>
    </row>
    <row r="449" spans="2:2" x14ac:dyDescent="0.2">
      <c r="B449"/>
    </row>
    <row r="450" spans="2:2" x14ac:dyDescent="0.2">
      <c r="B450"/>
    </row>
    <row r="451" spans="2:2" x14ac:dyDescent="0.2">
      <c r="B451"/>
    </row>
    <row r="452" spans="2:2" x14ac:dyDescent="0.2">
      <c r="B452"/>
    </row>
    <row r="453" spans="2:2" x14ac:dyDescent="0.2">
      <c r="B453"/>
    </row>
    <row r="454" spans="2:2" x14ac:dyDescent="0.2">
      <c r="B454"/>
    </row>
    <row r="455" spans="2:2" x14ac:dyDescent="0.2">
      <c r="B455"/>
    </row>
    <row r="456" spans="2:2" x14ac:dyDescent="0.2">
      <c r="B456"/>
    </row>
    <row r="457" spans="2:2" x14ac:dyDescent="0.2">
      <c r="B457"/>
    </row>
    <row r="458" spans="2:2" x14ac:dyDescent="0.2">
      <c r="B458"/>
    </row>
    <row r="459" spans="2:2" x14ac:dyDescent="0.2">
      <c r="B459"/>
    </row>
    <row r="460" spans="2:2" x14ac:dyDescent="0.2">
      <c r="B460"/>
    </row>
    <row r="461" spans="2:2" x14ac:dyDescent="0.2">
      <c r="B461"/>
    </row>
    <row r="462" spans="2:2" x14ac:dyDescent="0.2">
      <c r="B462"/>
    </row>
    <row r="463" spans="2:2" x14ac:dyDescent="0.2">
      <c r="B463"/>
    </row>
    <row r="464" spans="2:2" x14ac:dyDescent="0.2">
      <c r="B464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D8:D10"/>
    <mergeCell ref="E8:E10"/>
    <mergeCell ref="A43:B43"/>
    <mergeCell ref="D43:G43"/>
    <mergeCell ref="A8:A10"/>
    <mergeCell ref="B8:B10"/>
    <mergeCell ref="C8:C10"/>
    <mergeCell ref="F8:G8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2021-09-02T11:39:10Z</dcterms:modified>
  <cp:category/>
</cp:coreProperties>
</file>