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8.August 2019\"/>
    </mc:Choice>
  </mc:AlternateContent>
  <bookViews>
    <workbookView xWindow="0" yWindow="0" windowWidth="21855" windowHeight="14940"/>
  </bookViews>
  <sheets>
    <sheet name="PMP - august 2019" sheetId="2" r:id="rId1"/>
  </sheets>
  <calcPr calcId="162913"/>
</workbook>
</file>

<file path=xl/calcChain.xml><?xml version="1.0" encoding="utf-8"?>
<calcChain xmlns="http://schemas.openxmlformats.org/spreadsheetml/2006/main">
  <c r="J39" i="2" l="1"/>
  <c r="K39" i="2"/>
  <c r="L39" i="2"/>
  <c r="M39" i="2"/>
  <c r="J40" i="2"/>
  <c r="K40" i="2"/>
  <c r="L40" i="2"/>
  <c r="M40" i="2"/>
  <c r="J41" i="2"/>
  <c r="K41" i="2"/>
  <c r="L41" i="2"/>
  <c r="M41" i="2"/>
  <c r="H15" i="2" l="1"/>
  <c r="I15" i="2"/>
  <c r="J15" i="2"/>
  <c r="K15" i="2"/>
  <c r="L15" i="2"/>
  <c r="M15" i="2"/>
  <c r="H13" i="2" l="1"/>
  <c r="I13" i="2"/>
  <c r="J13" i="2"/>
  <c r="K13" i="2"/>
  <c r="L13" i="2"/>
  <c r="M13" i="2"/>
  <c r="H11" i="2" l="1"/>
  <c r="H41" i="2" l="1"/>
  <c r="I41" i="2"/>
  <c r="L38" i="2" l="1"/>
  <c r="M38" i="2"/>
  <c r="J38" i="2"/>
  <c r="K38" i="2"/>
  <c r="H40" i="2"/>
  <c r="I40" i="2"/>
  <c r="L37" i="2" l="1"/>
  <c r="M37" i="2"/>
  <c r="J37" i="2"/>
  <c r="K37" i="2"/>
  <c r="H39" i="2"/>
  <c r="I39" i="2"/>
  <c r="L36" i="2" l="1"/>
  <c r="M36" i="2"/>
  <c r="J36" i="2"/>
  <c r="K36" i="2"/>
  <c r="H38" i="2"/>
  <c r="I38" i="2"/>
  <c r="H37" i="2" l="1"/>
  <c r="I37" i="2"/>
  <c r="L35" i="2" l="1"/>
  <c r="M35" i="2"/>
  <c r="J35" i="2"/>
  <c r="K35" i="2"/>
  <c r="H36" i="2" l="1"/>
  <c r="I36" i="2"/>
  <c r="L34" i="2" l="1"/>
  <c r="M34" i="2"/>
  <c r="J34" i="2"/>
  <c r="K34" i="2"/>
  <c r="J33" i="2" l="1"/>
  <c r="K33" i="2"/>
  <c r="L33" i="2"/>
  <c r="M33" i="2"/>
  <c r="L32" i="2" l="1"/>
  <c r="M32" i="2"/>
  <c r="J32" i="2"/>
  <c r="K32" i="2"/>
  <c r="H35" i="2"/>
  <c r="I35" i="2"/>
  <c r="H34" i="2" l="1"/>
  <c r="I34" i="2"/>
  <c r="H33" i="2" l="1"/>
  <c r="I33" i="2"/>
  <c r="L31" i="2" l="1"/>
  <c r="M31" i="2"/>
  <c r="J31" i="2"/>
  <c r="K31" i="2"/>
  <c r="H32" i="2" l="1"/>
  <c r="I32" i="2"/>
  <c r="H31" i="2" l="1"/>
  <c r="I31" i="2"/>
  <c r="H30" i="2" l="1"/>
  <c r="I30" i="2"/>
  <c r="J30" i="2"/>
  <c r="K30" i="2"/>
  <c r="L30" i="2"/>
  <c r="M30" i="2"/>
  <c r="J28" i="2" l="1"/>
  <c r="K28" i="2"/>
  <c r="L28" i="2"/>
  <c r="M28" i="2"/>
  <c r="J29" i="2"/>
  <c r="K29" i="2"/>
  <c r="L29" i="2"/>
  <c r="M29" i="2"/>
  <c r="H29" i="2"/>
  <c r="I29" i="2"/>
  <c r="L27" i="2" l="1"/>
  <c r="M27" i="2"/>
  <c r="J27" i="2"/>
  <c r="K27" i="2"/>
  <c r="L26" i="2"/>
  <c r="M26" i="2"/>
  <c r="J26" i="2"/>
  <c r="K26" i="2"/>
  <c r="H28" i="2" l="1"/>
  <c r="I28" i="2"/>
  <c r="L25" i="2" l="1"/>
  <c r="M25" i="2"/>
  <c r="J25" i="2"/>
  <c r="K25" i="2"/>
  <c r="H27" i="2" l="1"/>
  <c r="I27" i="2"/>
  <c r="H26" i="2" l="1"/>
  <c r="I26" i="2"/>
  <c r="M24" i="2" l="1"/>
  <c r="L24" i="2"/>
  <c r="K24" i="2"/>
  <c r="J24" i="2"/>
  <c r="L23" i="2" l="1"/>
  <c r="M23" i="2"/>
  <c r="J23" i="2"/>
  <c r="K23" i="2"/>
  <c r="H25" i="2"/>
  <c r="I25" i="2"/>
  <c r="H24" i="2" l="1"/>
  <c r="I24" i="2"/>
  <c r="L22" i="2" l="1"/>
  <c r="M22" i="2"/>
  <c r="J22" i="2"/>
  <c r="K22" i="2"/>
  <c r="H23" i="2" l="1"/>
  <c r="I23" i="2"/>
  <c r="L21" i="2" l="1"/>
  <c r="M21" i="2"/>
  <c r="J21" i="2"/>
  <c r="K21" i="2"/>
  <c r="L20" i="2" l="1"/>
  <c r="M20" i="2"/>
  <c r="H22" i="2"/>
  <c r="I22" i="2"/>
  <c r="J20" i="2" l="1"/>
  <c r="K20" i="2"/>
  <c r="H21" i="2" l="1"/>
  <c r="I21" i="2"/>
  <c r="H20" i="2" l="1"/>
  <c r="I20" i="2"/>
  <c r="M19" i="2" l="1"/>
  <c r="L19" i="2"/>
  <c r="K19" i="2"/>
  <c r="J19" i="2"/>
  <c r="H19" i="2"/>
  <c r="I19" i="2"/>
  <c r="M17" i="2" l="1"/>
  <c r="M18" i="2"/>
  <c r="L17" i="2"/>
  <c r="L18" i="2"/>
  <c r="K17" i="2"/>
  <c r="K18" i="2"/>
  <c r="J17" i="2"/>
  <c r="J18" i="2"/>
  <c r="H18" i="2" l="1"/>
  <c r="I18" i="2"/>
  <c r="L16" i="2" l="1"/>
  <c r="M16" i="2"/>
  <c r="J16" i="2"/>
  <c r="K16" i="2"/>
  <c r="H17" i="2" l="1"/>
  <c r="I17" i="2"/>
  <c r="H16" i="2" l="1"/>
  <c r="I16" i="2"/>
  <c r="J14" i="2" l="1"/>
  <c r="K14" i="2"/>
  <c r="L14" i="2"/>
  <c r="M14" i="2"/>
  <c r="H14" i="2" l="1"/>
  <c r="I14" i="2"/>
  <c r="M12" i="2" l="1"/>
  <c r="L12" i="2"/>
  <c r="K12" i="2"/>
  <c r="J12" i="2"/>
  <c r="I12" i="2"/>
  <c r="H12" i="2"/>
  <c r="I11" i="2" l="1"/>
  <c r="M11" i="2" l="1"/>
  <c r="L11" i="2"/>
  <c r="K11" i="2"/>
  <c r="J11" i="2"/>
</calcChain>
</file>

<file path=xl/sharedStrings.xml><?xml version="1.0" encoding="utf-8"?>
<sst xmlns="http://schemas.openxmlformats.org/spreadsheetml/2006/main" count="74" uniqueCount="33">
  <si>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</si>
  <si>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</si>
  <si>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</si>
  <si>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</si>
  <si>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</si>
  <si>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</si>
  <si>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</si>
  <si>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</si>
  <si>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</si>
  <si>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</si>
  <si>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</si>
  <si>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</si>
  <si>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</si>
  <si>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</si>
  <si>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</si>
  <si>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</si>
  <si>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</si>
  <si>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cu gaze pe piețele centralizate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</si>
  <si>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Dezechilibru zilnic UR  (NC)</t>
  </si>
  <si>
    <t>OTS a cumpărat gaze de echilibrare       OTS bought balancing gases</t>
  </si>
  <si>
    <r>
      <t xml:space="preserve">Preţul mediu ponderat al tranzacțiilor cu gaze din productia interna pentru  PET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</si>
  <si>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r>
      <t xml:space="preserve">Preţul mediu ponderat al tranzacțiilor cu gaze din productia interna pentru  CC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</si>
  <si>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 xml:space="preserve">Trade weighted average price CC        (PMP)                     (lei/MWh) </t>
  </si>
  <si>
    <t xml:space="preserve">Trade weighted average price PET      (PMP)                     (lei/MWh) 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</si>
  <si>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</si>
  <si>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</si>
  <si>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</si>
  <si>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</si>
  <si>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</si>
  <si>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luna August 2019</t>
  </si>
  <si>
    <t>AUGUST 2019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</si>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</sst>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 applyAlignment="1">
      <alignment vertical="top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1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4" fontId="4" fillId="0" borderId="25" xfId="0" applyNumberFormat="1" applyFont="1" applyFill="1" applyBorder="1" applyAlignment="1">
      <alignment horizontal="center" vertical="center"/>
    </xf>
    <xf numFmtId="4" fontId="4" fillId="3" borderId="25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4" fontId="4" fillId="3" borderId="24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4" fillId="0" borderId="31" xfId="0" applyNumberFormat="1" applyFont="1" applyFill="1" applyBorder="1" applyAlignment="1">
      <alignment horizontal="center" vertical="center"/>
    </xf>
    <xf numFmtId="4" fontId="4" fillId="2" borderId="32" xfId="0" applyNumberFormat="1" applyFont="1" applyFill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2" borderId="0" xfId="0" applyFill="1" applyAlignment="1">
      <alignment vertical="top"/>
    </xf>
    <xf numFmtId="4" fontId="0" fillId="0" borderId="0" xfId="0" applyNumberFormat="1" applyFill="1" applyAlignment="1">
      <alignment vertical="top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4" borderId="19" xfId="0" applyNumberFormat="1" applyFont="1" applyFill="1" applyBorder="1" applyAlignment="1">
      <alignment horizontal="left" vertical="center" wrapText="1"/>
    </xf>
    <xf numFmtId="2" fontId="3" fillId="4" borderId="37" xfId="0" applyNumberFormat="1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4"/>
  <sheetViews>
    <sheetView tabSelected="1" workbookViewId="0">
      <pane ySplit="7" topLeftCell="A32" activePane="bottomLeft" state="frozen"/>
      <selection pane="bottomLeft" activeCell="C47" sqref="C47"/>
    </sheetView>
  </sheetViews>
  <sheetFormatPr defaultColWidth="9.140625" defaultRowHeight="12.75" x14ac:dyDescent="0.2"/>
  <cols>
    <col min="1" max="1" width="11" customWidth="1"/>
    <col min="2" max="2" width="36.7109375" style="36" customWidth="1"/>
    <col min="3" max="5" width="17.7109375" customWidth="1"/>
    <col min="6" max="6" width="14.7109375" customWidth="1"/>
    <col min="7" max="7" width="15" bestFit="1" customWidth="1"/>
    <col min="8" max="9" width="15.28515625" customWidth="1"/>
    <col min="10" max="13" width="14.7109375" customWidth="1"/>
    <col min="14" max="15" width="9.140625" style="17"/>
    <col min="16" max="16" width="9.140625" style="37"/>
    <col min="17" max="17" width="8.5703125" style="17" customWidth="1"/>
    <col min="18" max="18" width="7.42578125" style="17" customWidth="1"/>
    <col min="19" max="19" width="7.140625" style="17" customWidth="1"/>
  </cols>
  <sheetData>
    <row r="1" spans="1:19" ht="15.75" x14ac:dyDescent="0.2">
      <c r="A1" s="68" t="s">
        <v>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9" ht="15.75" x14ac:dyDescent="0.2">
      <c r="A2" s="68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9" ht="15.75" x14ac:dyDescent="0.2">
      <c r="A3" s="68" t="s">
        <v>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9" ht="16.5" thickBot="1" x14ac:dyDescent="0.25">
      <c r="A4" s="69" t="s">
        <v>30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9" ht="13.9" customHeight="1" thickBot="1" x14ac:dyDescent="0.25">
      <c r="A5" s="49" t="s">
        <v>0</v>
      </c>
      <c r="B5" s="52" t="s">
        <v>14</v>
      </c>
      <c r="C5" s="55" t="s">
        <v>17</v>
      </c>
      <c r="D5" s="41" t="s">
        <v>21</v>
      </c>
      <c r="E5" s="41" t="s">
        <v>20</v>
      </c>
      <c r="F5" s="71" t="s">
        <v>16</v>
      </c>
      <c r="G5" s="74" t="s">
        <v>15</v>
      </c>
      <c r="H5" s="58" t="s">
        <v>18</v>
      </c>
      <c r="I5" s="59"/>
      <c r="J5" s="44" t="s">
        <v>24</v>
      </c>
      <c r="K5" s="45"/>
      <c r="L5" s="44" t="s">
        <v>25</v>
      </c>
      <c r="M5" s="45"/>
    </row>
    <row r="6" spans="1:19" ht="52.5" customHeight="1" thickBot="1" x14ac:dyDescent="0.25">
      <c r="A6" s="50"/>
      <c r="B6" s="53"/>
      <c r="C6" s="56"/>
      <c r="D6" s="42"/>
      <c r="E6" s="42"/>
      <c r="F6" s="72"/>
      <c r="G6" s="75"/>
      <c r="H6" s="8" t="s">
        <v>9</v>
      </c>
      <c r="I6" s="9" t="s">
        <v>10</v>
      </c>
      <c r="J6" s="10" t="s">
        <v>9</v>
      </c>
      <c r="K6" s="11" t="s">
        <v>10</v>
      </c>
      <c r="L6" s="10" t="s">
        <v>9</v>
      </c>
      <c r="M6" s="11" t="s">
        <v>10</v>
      </c>
    </row>
    <row r="7" spans="1:19" ht="30" customHeight="1" thickBot="1" x14ac:dyDescent="0.25">
      <c r="A7" s="51"/>
      <c r="B7" s="70"/>
      <c r="C7" s="57"/>
      <c r="D7" s="43"/>
      <c r="E7" s="43"/>
      <c r="F7" s="73"/>
      <c r="G7" s="76"/>
      <c r="H7" s="12" t="s">
        <v>1</v>
      </c>
      <c r="I7" s="13" t="s">
        <v>2</v>
      </c>
      <c r="J7" s="14" t="s">
        <v>1</v>
      </c>
      <c r="K7" s="15" t="s">
        <v>2</v>
      </c>
      <c r="L7" s="14" t="s">
        <v>1</v>
      </c>
      <c r="M7" s="15" t="s">
        <v>2</v>
      </c>
    </row>
    <row r="8" spans="1:19" ht="13.5" thickBot="1" x14ac:dyDescent="0.25">
      <c r="A8" s="49" t="s">
        <v>3</v>
      </c>
      <c r="B8" s="52" t="s">
        <v>13</v>
      </c>
      <c r="C8" s="55" t="s">
        <v>4</v>
      </c>
      <c r="D8" s="41" t="s">
        <v>22</v>
      </c>
      <c r="E8" s="41" t="s">
        <v>23</v>
      </c>
      <c r="F8" s="60"/>
      <c r="G8" s="46"/>
      <c r="H8" s="58" t="s">
        <v>27</v>
      </c>
      <c r="I8" s="59"/>
      <c r="J8" s="44" t="s">
        <v>26</v>
      </c>
      <c r="K8" s="45"/>
      <c r="L8" s="44" t="s">
        <v>28</v>
      </c>
      <c r="M8" s="45"/>
    </row>
    <row r="9" spans="1:19" ht="45" customHeight="1" thickBot="1" x14ac:dyDescent="0.25">
      <c r="A9" s="50"/>
      <c r="B9" s="53"/>
      <c r="C9" s="56"/>
      <c r="D9" s="42"/>
      <c r="E9" s="42"/>
      <c r="F9" s="61"/>
      <c r="G9" s="47"/>
      <c r="H9" s="8" t="s">
        <v>11</v>
      </c>
      <c r="I9" s="9" t="s">
        <v>12</v>
      </c>
      <c r="J9" s="10" t="s">
        <v>11</v>
      </c>
      <c r="K9" s="11" t="s">
        <v>12</v>
      </c>
      <c r="L9" s="10" t="s">
        <v>11</v>
      </c>
      <c r="M9" s="11" t="s">
        <v>12</v>
      </c>
    </row>
    <row r="10" spans="1:19" ht="16.5" customHeight="1" thickBot="1" x14ac:dyDescent="0.25">
      <c r="A10" s="51"/>
      <c r="B10" s="54"/>
      <c r="C10" s="57"/>
      <c r="D10" s="43"/>
      <c r="E10" s="43"/>
      <c r="F10" s="62"/>
      <c r="G10" s="48"/>
      <c r="H10" s="12" t="s">
        <v>5</v>
      </c>
      <c r="I10" s="13" t="s">
        <v>6</v>
      </c>
      <c r="J10" s="14" t="s">
        <v>5</v>
      </c>
      <c r="K10" s="15" t="s">
        <v>6</v>
      </c>
      <c r="L10" s="14" t="s">
        <v>5</v>
      </c>
      <c r="M10" s="15" t="s">
        <v>6</v>
      </c>
    </row>
    <row r="11" spans="1:19" ht="25.5" x14ac:dyDescent="0.2">
      <c r="A11" s="30">
        <v>43678</v>
      </c>
      <c r="B11" s="33" t="s">
        <v>19</v>
      </c>
      <c r="C11" s="18">
        <v>104.26</v>
      </c>
      <c r="D11" s="19">
        <v>68</v>
      </c>
      <c r="E11" s="19">
        <v>68</v>
      </c>
      <c r="F11" s="20"/>
      <c r="G11" s="21">
        <v>105.1</v>
      </c>
      <c r="H11" s="22">
        <f>C11-C11*0.1</f>
        <v>93.834000000000003</v>
      </c>
      <c r="I11" s="23">
        <f t="shared" ref="I11:I41" si="0">C11+C11*0.1</f>
        <v>114.68600000000001</v>
      </c>
      <c r="J11" s="24">
        <f>D11*0.9</f>
        <v>61.2</v>
      </c>
      <c r="K11" s="25">
        <f>D11*1.1</f>
        <v>74.800000000000011</v>
      </c>
      <c r="L11" s="24">
        <f>E11*0.9</f>
        <v>61.2</v>
      </c>
      <c r="M11" s="25">
        <f>E11*1.1</f>
        <v>74.800000000000011</v>
      </c>
      <c r="N11" s="37"/>
      <c r="O11" s="37"/>
      <c r="Q11" s="37"/>
      <c r="R11" s="37"/>
      <c r="S11" s="37"/>
    </row>
    <row r="12" spans="1:19" ht="30" customHeight="1" x14ac:dyDescent="0.2">
      <c r="A12" s="31">
        <v>43679</v>
      </c>
      <c r="B12" s="34" t="s">
        <v>19</v>
      </c>
      <c r="C12" s="1">
        <v>114.18</v>
      </c>
      <c r="D12" s="3">
        <v>68</v>
      </c>
      <c r="E12" s="3">
        <v>68</v>
      </c>
      <c r="F12" s="2"/>
      <c r="G12" s="16">
        <v>115.9</v>
      </c>
      <c r="H12" s="4">
        <f t="shared" ref="H12:H41" si="1">C12-C12*0.1</f>
        <v>102.762</v>
      </c>
      <c r="I12" s="5">
        <f t="shared" si="0"/>
        <v>125.59800000000001</v>
      </c>
      <c r="J12" s="6">
        <f>D12*0.9</f>
        <v>61.2</v>
      </c>
      <c r="K12" s="7">
        <f>D12*1.1</f>
        <v>74.800000000000011</v>
      </c>
      <c r="L12" s="6">
        <f>E12*0.9</f>
        <v>61.2</v>
      </c>
      <c r="M12" s="7">
        <f>E12*1.1</f>
        <v>74.800000000000011</v>
      </c>
      <c r="N12" s="37"/>
      <c r="O12" s="37"/>
      <c r="Q12" s="37"/>
      <c r="R12" s="37"/>
      <c r="S12" s="37"/>
    </row>
    <row r="13" spans="1:19" ht="36" customHeight="1" x14ac:dyDescent="0.2">
      <c r="A13" s="31">
        <v>43680</v>
      </c>
      <c r="B13" s="34" t="s">
        <v>19</v>
      </c>
      <c r="C13" s="1">
        <v>103.17</v>
      </c>
      <c r="D13" s="3">
        <v>68</v>
      </c>
      <c r="E13" s="3">
        <v>68</v>
      </c>
      <c r="F13" s="2"/>
      <c r="G13" s="16">
        <v>111</v>
      </c>
      <c r="H13" s="4">
        <f t="shared" si="1"/>
        <v>92.853000000000009</v>
      </c>
      <c r="I13" s="5">
        <f t="shared" si="0"/>
        <v>113.48699999999999</v>
      </c>
      <c r="J13" s="6">
        <f t="shared" ref="J13:J27" si="2">D13*0.9</f>
        <v>61.2</v>
      </c>
      <c r="K13" s="7">
        <f t="shared" ref="K13:K27" si="3">D13*1.1</f>
        <v>74.800000000000011</v>
      </c>
      <c r="L13" s="6">
        <f t="shared" ref="L13:L27" si="4">E13*0.9</f>
        <v>61.2</v>
      </c>
      <c r="M13" s="7">
        <f t="shared" ref="M13:M27" si="5">E13*1.1</f>
        <v>74.800000000000011</v>
      </c>
      <c r="N13" s="37"/>
      <c r="O13" s="37"/>
      <c r="Q13" s="37"/>
      <c r="R13" s="37"/>
      <c r="S13" s="37"/>
    </row>
    <row r="14" spans="1:19" ht="27" customHeight="1" x14ac:dyDescent="0.2">
      <c r="A14" s="31">
        <v>43681</v>
      </c>
      <c r="B14" s="34" t="s">
        <v>19</v>
      </c>
      <c r="C14" s="1">
        <v>102.42</v>
      </c>
      <c r="D14" s="3">
        <v>68</v>
      </c>
      <c r="E14" s="3">
        <v>68</v>
      </c>
      <c r="F14" s="2"/>
      <c r="G14" s="16">
        <v>105</v>
      </c>
      <c r="H14" s="4">
        <f t="shared" si="1"/>
        <v>92.177999999999997</v>
      </c>
      <c r="I14" s="5">
        <f t="shared" si="0"/>
        <v>112.66200000000001</v>
      </c>
      <c r="J14" s="6">
        <f t="shared" si="2"/>
        <v>61.2</v>
      </c>
      <c r="K14" s="7">
        <f t="shared" si="3"/>
        <v>74.800000000000011</v>
      </c>
      <c r="L14" s="6">
        <f t="shared" si="4"/>
        <v>61.2</v>
      </c>
      <c r="M14" s="7">
        <f t="shared" si="5"/>
        <v>74.800000000000011</v>
      </c>
      <c r="N14" s="37"/>
      <c r="O14" s="37"/>
      <c r="Q14" s="37"/>
      <c r="R14" s="37"/>
      <c r="S14" s="37"/>
    </row>
    <row r="15" spans="1:19" ht="27" customHeight="1" x14ac:dyDescent="0.2">
      <c r="A15" s="31">
        <v>43682</v>
      </c>
      <c r="B15" s="34" t="s">
        <v>19</v>
      </c>
      <c r="C15" s="1">
        <v>106.36</v>
      </c>
      <c r="D15" s="3">
        <v>68</v>
      </c>
      <c r="E15" s="3">
        <v>68</v>
      </c>
      <c r="F15" s="2"/>
      <c r="G15" s="16">
        <v>107.2</v>
      </c>
      <c r="H15" s="4">
        <f t="shared" si="1"/>
        <v>95.724000000000004</v>
      </c>
      <c r="I15" s="5">
        <f t="shared" si="0"/>
        <v>116.996</v>
      </c>
      <c r="J15" s="6">
        <f t="shared" si="2"/>
        <v>61.2</v>
      </c>
      <c r="K15" s="7">
        <f t="shared" si="3"/>
        <v>74.800000000000011</v>
      </c>
      <c r="L15" s="6">
        <f t="shared" si="4"/>
        <v>61.2</v>
      </c>
      <c r="M15" s="7">
        <f t="shared" si="5"/>
        <v>74.800000000000011</v>
      </c>
      <c r="N15" s="37"/>
      <c r="O15" s="37"/>
      <c r="Q15" s="37"/>
      <c r="R15" s="37"/>
      <c r="S15" s="37"/>
    </row>
    <row r="16" spans="1:19" ht="25.5" x14ac:dyDescent="0.2">
      <c r="A16" s="31">
        <v>43683</v>
      </c>
      <c r="B16" s="34" t="s">
        <v>19</v>
      </c>
      <c r="C16" s="1">
        <v>106.22</v>
      </c>
      <c r="D16" s="32">
        <v>106.22</v>
      </c>
      <c r="E16" s="32">
        <v>106.22</v>
      </c>
      <c r="F16" s="2"/>
      <c r="G16" s="16">
        <v>107.5</v>
      </c>
      <c r="H16" s="4">
        <f t="shared" si="1"/>
        <v>95.597999999999999</v>
      </c>
      <c r="I16" s="5">
        <f t="shared" si="0"/>
        <v>116.842</v>
      </c>
      <c r="J16" s="6">
        <f t="shared" si="2"/>
        <v>95.597999999999999</v>
      </c>
      <c r="K16" s="7">
        <f t="shared" si="3"/>
        <v>116.84200000000001</v>
      </c>
      <c r="L16" s="6">
        <f t="shared" si="4"/>
        <v>95.597999999999999</v>
      </c>
      <c r="M16" s="7">
        <f t="shared" si="5"/>
        <v>116.84200000000001</v>
      </c>
      <c r="N16" s="37"/>
      <c r="O16" s="37"/>
      <c r="Q16" s="37"/>
      <c r="R16" s="37"/>
      <c r="S16" s="37"/>
    </row>
    <row r="17" spans="1:19" ht="25.5" x14ac:dyDescent="0.2">
      <c r="A17" s="31">
        <v>43684</v>
      </c>
      <c r="B17" s="34" t="s">
        <v>19</v>
      </c>
      <c r="C17" s="1">
        <v>104.85</v>
      </c>
      <c r="D17" s="32">
        <v>104.85</v>
      </c>
      <c r="E17" s="32">
        <v>104.85</v>
      </c>
      <c r="F17" s="2"/>
      <c r="G17" s="16">
        <v>105.5</v>
      </c>
      <c r="H17" s="4">
        <f t="shared" si="1"/>
        <v>94.364999999999995</v>
      </c>
      <c r="I17" s="5">
        <f t="shared" si="0"/>
        <v>115.33499999999999</v>
      </c>
      <c r="J17" s="6">
        <f t="shared" si="2"/>
        <v>94.364999999999995</v>
      </c>
      <c r="K17" s="7">
        <f t="shared" si="3"/>
        <v>115.33500000000001</v>
      </c>
      <c r="L17" s="6">
        <f t="shared" si="4"/>
        <v>94.364999999999995</v>
      </c>
      <c r="M17" s="7">
        <f t="shared" si="5"/>
        <v>115.33500000000001</v>
      </c>
      <c r="N17" s="37"/>
      <c r="O17" s="37"/>
      <c r="Q17" s="37"/>
      <c r="R17" s="37"/>
      <c r="S17" s="37"/>
    </row>
    <row r="18" spans="1:19" ht="33.75" customHeight="1" x14ac:dyDescent="0.2">
      <c r="A18" s="31">
        <v>43685</v>
      </c>
      <c r="B18" s="34" t="s">
        <v>19</v>
      </c>
      <c r="C18" s="1">
        <v>102.3</v>
      </c>
      <c r="D18" s="32">
        <v>102.3</v>
      </c>
      <c r="E18" s="32">
        <v>102.3</v>
      </c>
      <c r="F18" s="2"/>
      <c r="G18" s="16">
        <v>103</v>
      </c>
      <c r="H18" s="4">
        <f t="shared" si="1"/>
        <v>92.07</v>
      </c>
      <c r="I18" s="5">
        <f t="shared" si="0"/>
        <v>112.53</v>
      </c>
      <c r="J18" s="6">
        <f t="shared" si="2"/>
        <v>92.07</v>
      </c>
      <c r="K18" s="7">
        <f t="shared" si="3"/>
        <v>112.53</v>
      </c>
      <c r="L18" s="6">
        <f t="shared" si="4"/>
        <v>92.07</v>
      </c>
      <c r="M18" s="7">
        <f t="shared" si="5"/>
        <v>112.53</v>
      </c>
      <c r="N18" s="37"/>
      <c r="O18" s="37"/>
      <c r="Q18" s="37"/>
      <c r="R18" s="37"/>
      <c r="S18" s="37"/>
    </row>
    <row r="19" spans="1:19" ht="24" customHeight="1" x14ac:dyDescent="0.2">
      <c r="A19" s="31">
        <v>43686</v>
      </c>
      <c r="B19" s="34" t="s">
        <v>19</v>
      </c>
      <c r="C19" s="1">
        <v>103.67</v>
      </c>
      <c r="D19" s="32">
        <v>103.67</v>
      </c>
      <c r="E19" s="32">
        <v>103.67</v>
      </c>
      <c r="F19" s="2"/>
      <c r="G19" s="16">
        <v>104.5</v>
      </c>
      <c r="H19" s="4">
        <f t="shared" si="1"/>
        <v>93.302999999999997</v>
      </c>
      <c r="I19" s="5">
        <f t="shared" si="0"/>
        <v>114.03700000000001</v>
      </c>
      <c r="J19" s="6">
        <f t="shared" si="2"/>
        <v>93.302999999999997</v>
      </c>
      <c r="K19" s="7">
        <f t="shared" si="3"/>
        <v>114.03700000000001</v>
      </c>
      <c r="L19" s="6">
        <f t="shared" si="4"/>
        <v>93.302999999999997</v>
      </c>
      <c r="M19" s="7">
        <f t="shared" si="5"/>
        <v>114.03700000000001</v>
      </c>
      <c r="N19" s="37"/>
      <c r="O19" s="37"/>
      <c r="Q19" s="37"/>
      <c r="R19" s="37"/>
      <c r="S19" s="37"/>
    </row>
    <row r="20" spans="1:19" ht="19.5" customHeight="1" x14ac:dyDescent="0.2">
      <c r="A20" s="31">
        <v>43687</v>
      </c>
      <c r="B20" s="34"/>
      <c r="C20" s="1">
        <v>102</v>
      </c>
      <c r="D20" s="32">
        <v>102</v>
      </c>
      <c r="E20" s="32">
        <v>102</v>
      </c>
      <c r="F20" s="2"/>
      <c r="G20" s="16">
        <v>0</v>
      </c>
      <c r="H20" s="4">
        <f t="shared" si="1"/>
        <v>91.8</v>
      </c>
      <c r="I20" s="5">
        <f t="shared" si="0"/>
        <v>112.2</v>
      </c>
      <c r="J20" s="6">
        <f t="shared" si="2"/>
        <v>91.8</v>
      </c>
      <c r="K20" s="7">
        <f t="shared" si="3"/>
        <v>112.2</v>
      </c>
      <c r="L20" s="6">
        <f t="shared" si="4"/>
        <v>91.8</v>
      </c>
      <c r="M20" s="7">
        <f t="shared" si="5"/>
        <v>112.2</v>
      </c>
      <c r="N20" s="37"/>
      <c r="O20" s="37"/>
      <c r="Q20" s="37"/>
      <c r="R20" s="37"/>
      <c r="S20" s="37"/>
    </row>
    <row r="21" spans="1:19" ht="14.1" customHeight="1" x14ac:dyDescent="0.2">
      <c r="A21" s="31">
        <v>43688</v>
      </c>
      <c r="B21" s="34"/>
      <c r="C21" s="1">
        <v>101.8</v>
      </c>
      <c r="D21" s="32">
        <v>101.8</v>
      </c>
      <c r="E21" s="32">
        <v>101.8</v>
      </c>
      <c r="F21" s="2"/>
      <c r="G21" s="16">
        <v>0</v>
      </c>
      <c r="H21" s="4">
        <f t="shared" si="1"/>
        <v>91.62</v>
      </c>
      <c r="I21" s="5">
        <f t="shared" si="0"/>
        <v>111.97999999999999</v>
      </c>
      <c r="J21" s="6">
        <f t="shared" si="2"/>
        <v>91.62</v>
      </c>
      <c r="K21" s="7">
        <f t="shared" si="3"/>
        <v>111.98</v>
      </c>
      <c r="L21" s="6">
        <f t="shared" si="4"/>
        <v>91.62</v>
      </c>
      <c r="M21" s="7">
        <f t="shared" si="5"/>
        <v>111.98</v>
      </c>
      <c r="N21" s="37"/>
      <c r="O21" s="37"/>
      <c r="Q21" s="37"/>
      <c r="R21" s="37"/>
      <c r="S21" s="37"/>
    </row>
    <row r="22" spans="1:19" ht="28.5" customHeight="1" x14ac:dyDescent="0.2">
      <c r="A22" s="31">
        <v>43689</v>
      </c>
      <c r="B22" s="34" t="s">
        <v>19</v>
      </c>
      <c r="C22" s="1">
        <v>105.65</v>
      </c>
      <c r="D22" s="32">
        <v>105.65</v>
      </c>
      <c r="E22" s="32">
        <v>105.65</v>
      </c>
      <c r="F22" s="2"/>
      <c r="G22" s="16">
        <v>104.75</v>
      </c>
      <c r="H22" s="4">
        <f t="shared" si="1"/>
        <v>95.085000000000008</v>
      </c>
      <c r="I22" s="5">
        <f t="shared" si="0"/>
        <v>116.215</v>
      </c>
      <c r="J22" s="6">
        <f t="shared" si="2"/>
        <v>95.085000000000008</v>
      </c>
      <c r="K22" s="7">
        <f t="shared" si="3"/>
        <v>116.21500000000002</v>
      </c>
      <c r="L22" s="6">
        <f t="shared" si="4"/>
        <v>95.085000000000008</v>
      </c>
      <c r="M22" s="7">
        <f t="shared" si="5"/>
        <v>116.21500000000002</v>
      </c>
      <c r="N22" s="37"/>
      <c r="O22" s="37"/>
      <c r="Q22" s="37"/>
      <c r="R22" s="37"/>
      <c r="S22" s="37"/>
    </row>
    <row r="23" spans="1:19" ht="28.5" customHeight="1" x14ac:dyDescent="0.2">
      <c r="A23" s="31">
        <v>43690</v>
      </c>
      <c r="B23" s="34" t="s">
        <v>19</v>
      </c>
      <c r="C23" s="1">
        <v>106.2</v>
      </c>
      <c r="D23" s="32">
        <v>106.2</v>
      </c>
      <c r="E23" s="32">
        <v>106.2</v>
      </c>
      <c r="F23" s="2"/>
      <c r="G23" s="16">
        <v>106.9</v>
      </c>
      <c r="H23" s="4">
        <f t="shared" si="1"/>
        <v>95.58</v>
      </c>
      <c r="I23" s="5">
        <f t="shared" si="0"/>
        <v>116.82000000000001</v>
      </c>
      <c r="J23" s="6">
        <f t="shared" si="2"/>
        <v>95.58</v>
      </c>
      <c r="K23" s="7">
        <f t="shared" si="3"/>
        <v>116.82000000000001</v>
      </c>
      <c r="L23" s="6">
        <f t="shared" si="4"/>
        <v>95.58</v>
      </c>
      <c r="M23" s="7">
        <f t="shared" si="5"/>
        <v>116.82000000000001</v>
      </c>
      <c r="N23" s="37"/>
      <c r="O23" s="37"/>
      <c r="Q23" s="37"/>
      <c r="R23" s="37"/>
      <c r="S23" s="37"/>
    </row>
    <row r="24" spans="1:19" ht="25.5" x14ac:dyDescent="0.2">
      <c r="A24" s="31">
        <v>43691</v>
      </c>
      <c r="B24" s="34" t="s">
        <v>19</v>
      </c>
      <c r="C24" s="1">
        <v>104.94</v>
      </c>
      <c r="D24" s="32">
        <v>104.94</v>
      </c>
      <c r="E24" s="32">
        <v>104.94</v>
      </c>
      <c r="F24" s="2"/>
      <c r="G24" s="16">
        <v>107</v>
      </c>
      <c r="H24" s="4">
        <f t="shared" si="1"/>
        <v>94.445999999999998</v>
      </c>
      <c r="I24" s="5">
        <f t="shared" si="0"/>
        <v>115.434</v>
      </c>
      <c r="J24" s="6">
        <f t="shared" si="2"/>
        <v>94.445999999999998</v>
      </c>
      <c r="K24" s="7">
        <f t="shared" si="3"/>
        <v>115.43400000000001</v>
      </c>
      <c r="L24" s="6">
        <f t="shared" si="4"/>
        <v>94.445999999999998</v>
      </c>
      <c r="M24" s="7">
        <f t="shared" si="5"/>
        <v>115.43400000000001</v>
      </c>
      <c r="N24" s="37"/>
      <c r="O24" s="37"/>
      <c r="Q24" s="37"/>
      <c r="R24" s="37"/>
      <c r="S24" s="37"/>
    </row>
    <row r="25" spans="1:19" ht="25.5" x14ac:dyDescent="0.2">
      <c r="A25" s="31">
        <v>43692</v>
      </c>
      <c r="B25" s="34" t="s">
        <v>19</v>
      </c>
      <c r="C25" s="1">
        <v>103.29</v>
      </c>
      <c r="D25" s="32">
        <v>103.29</v>
      </c>
      <c r="E25" s="32">
        <v>103.29</v>
      </c>
      <c r="F25" s="2"/>
      <c r="G25" s="16">
        <v>106</v>
      </c>
      <c r="H25" s="4">
        <f t="shared" si="1"/>
        <v>92.961000000000013</v>
      </c>
      <c r="I25" s="5">
        <f t="shared" si="0"/>
        <v>113.619</v>
      </c>
      <c r="J25" s="6">
        <f t="shared" si="2"/>
        <v>92.961000000000013</v>
      </c>
      <c r="K25" s="7">
        <f t="shared" si="3"/>
        <v>113.61900000000001</v>
      </c>
      <c r="L25" s="6">
        <f t="shared" si="4"/>
        <v>92.961000000000013</v>
      </c>
      <c r="M25" s="7">
        <f t="shared" si="5"/>
        <v>113.61900000000001</v>
      </c>
      <c r="N25" s="37"/>
      <c r="O25" s="37"/>
      <c r="Q25" s="37"/>
      <c r="R25" s="37"/>
      <c r="S25" s="37"/>
    </row>
    <row r="26" spans="1:19" ht="25.5" x14ac:dyDescent="0.2">
      <c r="A26" s="31">
        <v>43693</v>
      </c>
      <c r="B26" s="34" t="s">
        <v>19</v>
      </c>
      <c r="C26" s="1">
        <v>102.42</v>
      </c>
      <c r="D26" s="1">
        <v>102.42</v>
      </c>
      <c r="E26" s="1">
        <v>102.42</v>
      </c>
      <c r="F26" s="2"/>
      <c r="G26" s="16">
        <v>105</v>
      </c>
      <c r="H26" s="4">
        <f t="shared" si="1"/>
        <v>92.177999999999997</v>
      </c>
      <c r="I26" s="5">
        <f t="shared" si="0"/>
        <v>112.66200000000001</v>
      </c>
      <c r="J26" s="6">
        <f t="shared" si="2"/>
        <v>92.177999999999997</v>
      </c>
      <c r="K26" s="7">
        <f t="shared" si="3"/>
        <v>112.66200000000001</v>
      </c>
      <c r="L26" s="6">
        <f t="shared" si="4"/>
        <v>92.177999999999997</v>
      </c>
      <c r="M26" s="7">
        <f t="shared" si="5"/>
        <v>112.66200000000001</v>
      </c>
      <c r="N26" s="37"/>
      <c r="O26" s="37"/>
      <c r="Q26" s="37"/>
      <c r="R26" s="37"/>
      <c r="S26" s="37"/>
    </row>
    <row r="27" spans="1:19" ht="25.5" x14ac:dyDescent="0.2">
      <c r="A27" s="31">
        <v>43694</v>
      </c>
      <c r="B27" s="34" t="s">
        <v>19</v>
      </c>
      <c r="C27" s="1">
        <v>104.13</v>
      </c>
      <c r="D27" s="1">
        <v>104.13</v>
      </c>
      <c r="E27" s="1">
        <v>104.13</v>
      </c>
      <c r="F27" s="2"/>
      <c r="G27" s="16">
        <v>104.5</v>
      </c>
      <c r="H27" s="4">
        <f t="shared" si="1"/>
        <v>93.716999999999999</v>
      </c>
      <c r="I27" s="5">
        <f t="shared" si="0"/>
        <v>114.54299999999999</v>
      </c>
      <c r="J27" s="6">
        <f t="shared" si="2"/>
        <v>93.716999999999999</v>
      </c>
      <c r="K27" s="7">
        <f t="shared" si="3"/>
        <v>114.54300000000001</v>
      </c>
      <c r="L27" s="6">
        <f t="shared" si="4"/>
        <v>93.716999999999999</v>
      </c>
      <c r="M27" s="7">
        <f t="shared" si="5"/>
        <v>114.54300000000001</v>
      </c>
      <c r="N27" s="37"/>
      <c r="O27" s="37"/>
      <c r="Q27" s="37"/>
      <c r="R27" s="37"/>
      <c r="S27" s="37"/>
    </row>
    <row r="28" spans="1:19" ht="14.1" customHeight="1" x14ac:dyDescent="0.2">
      <c r="A28" s="31">
        <v>43695</v>
      </c>
      <c r="B28" s="34"/>
      <c r="C28" s="1">
        <v>101.75</v>
      </c>
      <c r="D28" s="32">
        <v>101.75</v>
      </c>
      <c r="E28" s="32">
        <v>101.75</v>
      </c>
      <c r="F28" s="2"/>
      <c r="G28" s="16">
        <v>0</v>
      </c>
      <c r="H28" s="4">
        <f t="shared" si="1"/>
        <v>91.575000000000003</v>
      </c>
      <c r="I28" s="5">
        <f t="shared" si="0"/>
        <v>111.925</v>
      </c>
      <c r="J28" s="6">
        <f t="shared" ref="J28:J29" si="6">D28*0.9</f>
        <v>91.575000000000003</v>
      </c>
      <c r="K28" s="7">
        <f t="shared" ref="K28:K29" si="7">D28*1.1</f>
        <v>111.92500000000001</v>
      </c>
      <c r="L28" s="6">
        <f t="shared" ref="L28:L29" si="8">E28*0.9</f>
        <v>91.575000000000003</v>
      </c>
      <c r="M28" s="7">
        <f t="shared" ref="M28:M29" si="9">E28*1.1</f>
        <v>111.92500000000001</v>
      </c>
      <c r="N28" s="37"/>
      <c r="O28" s="37"/>
      <c r="Q28" s="37"/>
      <c r="R28" s="37"/>
      <c r="S28" s="37"/>
    </row>
    <row r="29" spans="1:19" ht="25.5" x14ac:dyDescent="0.2">
      <c r="A29" s="31">
        <v>43696</v>
      </c>
      <c r="B29" s="34" t="s">
        <v>19</v>
      </c>
      <c r="C29" s="1">
        <v>108.24</v>
      </c>
      <c r="D29" s="1">
        <v>108.24</v>
      </c>
      <c r="E29" s="1">
        <v>108.24</v>
      </c>
      <c r="F29" s="2"/>
      <c r="G29" s="16">
        <v>109.5</v>
      </c>
      <c r="H29" s="4">
        <f t="shared" si="1"/>
        <v>97.415999999999997</v>
      </c>
      <c r="I29" s="5">
        <f t="shared" si="0"/>
        <v>119.06399999999999</v>
      </c>
      <c r="J29" s="6">
        <f t="shared" si="6"/>
        <v>97.415999999999997</v>
      </c>
      <c r="K29" s="7">
        <f t="shared" si="7"/>
        <v>119.06400000000001</v>
      </c>
      <c r="L29" s="6">
        <f t="shared" si="8"/>
        <v>97.415999999999997</v>
      </c>
      <c r="M29" s="7">
        <f t="shared" si="9"/>
        <v>119.06400000000001</v>
      </c>
      <c r="N29" s="37"/>
      <c r="O29" s="37"/>
      <c r="Q29" s="37"/>
      <c r="R29" s="37"/>
      <c r="S29" s="37"/>
    </row>
    <row r="30" spans="1:19" ht="25.5" x14ac:dyDescent="0.2">
      <c r="A30" s="31">
        <v>43697</v>
      </c>
      <c r="B30" s="34" t="s">
        <v>19</v>
      </c>
      <c r="C30" s="1">
        <v>109.42</v>
      </c>
      <c r="D30" s="32">
        <v>109.42</v>
      </c>
      <c r="E30" s="32">
        <v>109.42</v>
      </c>
      <c r="F30" s="2"/>
      <c r="G30" s="16">
        <v>109.6</v>
      </c>
      <c r="H30" s="4">
        <f t="shared" si="1"/>
        <v>98.478000000000009</v>
      </c>
      <c r="I30" s="5">
        <f t="shared" si="0"/>
        <v>120.36199999999999</v>
      </c>
      <c r="J30" s="6">
        <f t="shared" ref="J30:J32" si="10">D30*0.9</f>
        <v>98.478000000000009</v>
      </c>
      <c r="K30" s="7">
        <f t="shared" ref="K30:K32" si="11">D30*1.1</f>
        <v>120.36200000000001</v>
      </c>
      <c r="L30" s="6">
        <f t="shared" ref="L30:L32" si="12">E30*0.9</f>
        <v>98.478000000000009</v>
      </c>
      <c r="M30" s="7">
        <f t="shared" ref="M30:M32" si="13">E30*1.1</f>
        <v>120.36200000000001</v>
      </c>
      <c r="N30" s="37"/>
      <c r="O30" s="37"/>
      <c r="Q30" s="37"/>
      <c r="R30" s="37"/>
      <c r="S30" s="37"/>
    </row>
    <row r="31" spans="1:19" ht="25.5" x14ac:dyDescent="0.2">
      <c r="A31" s="31">
        <v>43698</v>
      </c>
      <c r="B31" s="34" t="s">
        <v>19</v>
      </c>
      <c r="C31" s="1">
        <v>115.73</v>
      </c>
      <c r="D31" s="1">
        <v>115.73</v>
      </c>
      <c r="E31" s="1">
        <v>115.73</v>
      </c>
      <c r="F31" s="2"/>
      <c r="G31" s="38">
        <v>120</v>
      </c>
      <c r="H31" s="4">
        <f t="shared" si="1"/>
        <v>104.15700000000001</v>
      </c>
      <c r="I31" s="5">
        <f t="shared" si="0"/>
        <v>127.303</v>
      </c>
      <c r="J31" s="6">
        <f t="shared" si="10"/>
        <v>104.15700000000001</v>
      </c>
      <c r="K31" s="7">
        <f t="shared" si="11"/>
        <v>127.30300000000001</v>
      </c>
      <c r="L31" s="6">
        <f t="shared" si="12"/>
        <v>104.15700000000001</v>
      </c>
      <c r="M31" s="7">
        <f t="shared" si="13"/>
        <v>127.30300000000001</v>
      </c>
      <c r="N31" s="37"/>
      <c r="O31" s="37"/>
      <c r="Q31" s="37"/>
      <c r="R31" s="37"/>
      <c r="S31" s="37"/>
    </row>
    <row r="32" spans="1:19" ht="25.5" x14ac:dyDescent="0.2">
      <c r="A32" s="31">
        <v>43699</v>
      </c>
      <c r="B32" s="34" t="s">
        <v>19</v>
      </c>
      <c r="C32" s="1">
        <v>116.82</v>
      </c>
      <c r="D32" s="32">
        <v>116.82</v>
      </c>
      <c r="E32" s="32">
        <v>116.82</v>
      </c>
      <c r="F32" s="2"/>
      <c r="G32" s="16">
        <v>118</v>
      </c>
      <c r="H32" s="4">
        <f t="shared" si="1"/>
        <v>105.13799999999999</v>
      </c>
      <c r="I32" s="5">
        <f t="shared" si="0"/>
        <v>128.50199999999998</v>
      </c>
      <c r="J32" s="6">
        <f t="shared" si="10"/>
        <v>105.13799999999999</v>
      </c>
      <c r="K32" s="7">
        <f t="shared" si="11"/>
        <v>128.50200000000001</v>
      </c>
      <c r="L32" s="6">
        <f t="shared" si="12"/>
        <v>105.13799999999999</v>
      </c>
      <c r="M32" s="7">
        <f t="shared" si="13"/>
        <v>128.50200000000001</v>
      </c>
      <c r="N32" s="37"/>
      <c r="O32" s="37"/>
      <c r="Q32" s="37"/>
      <c r="R32" s="37"/>
      <c r="S32" s="37"/>
    </row>
    <row r="33" spans="1:19" ht="25.5" x14ac:dyDescent="0.2">
      <c r="A33" s="31">
        <v>43700</v>
      </c>
      <c r="B33" s="34" t="s">
        <v>19</v>
      </c>
      <c r="C33" s="1">
        <v>112.7</v>
      </c>
      <c r="D33" s="32">
        <v>112.7</v>
      </c>
      <c r="E33" s="32">
        <v>112.7</v>
      </c>
      <c r="F33" s="2"/>
      <c r="G33" s="16">
        <v>116.5</v>
      </c>
      <c r="H33" s="4">
        <f t="shared" si="1"/>
        <v>101.43</v>
      </c>
      <c r="I33" s="5">
        <f t="shared" si="0"/>
        <v>123.97</v>
      </c>
      <c r="J33" s="6">
        <f t="shared" ref="J33:J38" si="14">D33*0.9</f>
        <v>101.43</v>
      </c>
      <c r="K33" s="7">
        <f t="shared" ref="K33:K38" si="15">D33*1.1</f>
        <v>123.97000000000001</v>
      </c>
      <c r="L33" s="6">
        <f t="shared" ref="L33:L38" si="16">E33*0.9</f>
        <v>101.43</v>
      </c>
      <c r="M33" s="7">
        <f t="shared" ref="M33:M38" si="17">E33*1.1</f>
        <v>123.97000000000001</v>
      </c>
      <c r="N33" s="37"/>
      <c r="O33" s="37"/>
      <c r="Q33" s="37"/>
      <c r="R33" s="37"/>
      <c r="S33" s="37"/>
    </row>
    <row r="34" spans="1:19" ht="25.5" x14ac:dyDescent="0.2">
      <c r="A34" s="31">
        <v>43701</v>
      </c>
      <c r="B34" s="34" t="s">
        <v>19</v>
      </c>
      <c r="C34" s="1">
        <v>104.89</v>
      </c>
      <c r="D34" s="32">
        <v>104.89</v>
      </c>
      <c r="E34" s="32">
        <v>104.89</v>
      </c>
      <c r="F34" s="2"/>
      <c r="G34" s="16">
        <v>110</v>
      </c>
      <c r="H34" s="4">
        <f t="shared" si="1"/>
        <v>94.400999999999996</v>
      </c>
      <c r="I34" s="5">
        <f t="shared" si="0"/>
        <v>115.379</v>
      </c>
      <c r="J34" s="6">
        <f t="shared" si="14"/>
        <v>94.400999999999996</v>
      </c>
      <c r="K34" s="7">
        <f t="shared" si="15"/>
        <v>115.379</v>
      </c>
      <c r="L34" s="6">
        <f t="shared" si="16"/>
        <v>94.400999999999996</v>
      </c>
      <c r="M34" s="7">
        <f t="shared" si="17"/>
        <v>115.379</v>
      </c>
      <c r="N34" s="37"/>
      <c r="O34" s="37"/>
      <c r="Q34" s="37"/>
      <c r="R34" s="37"/>
      <c r="S34" s="37"/>
    </row>
    <row r="35" spans="1:19" ht="25.5" x14ac:dyDescent="0.2">
      <c r="A35" s="31">
        <v>43702</v>
      </c>
      <c r="B35" s="34" t="s">
        <v>19</v>
      </c>
      <c r="C35" s="1">
        <v>102.53</v>
      </c>
      <c r="D35" s="32">
        <v>102.53</v>
      </c>
      <c r="E35" s="32">
        <v>102.53</v>
      </c>
      <c r="F35" s="2"/>
      <c r="G35" s="16">
        <v>104.5</v>
      </c>
      <c r="H35" s="4">
        <f t="shared" si="1"/>
        <v>92.277000000000001</v>
      </c>
      <c r="I35" s="5">
        <f t="shared" si="0"/>
        <v>112.783</v>
      </c>
      <c r="J35" s="6">
        <f t="shared" si="14"/>
        <v>92.277000000000001</v>
      </c>
      <c r="K35" s="7">
        <f t="shared" si="15"/>
        <v>112.78300000000002</v>
      </c>
      <c r="L35" s="6">
        <f t="shared" si="16"/>
        <v>92.277000000000001</v>
      </c>
      <c r="M35" s="7">
        <f t="shared" si="17"/>
        <v>112.78300000000002</v>
      </c>
      <c r="N35" s="37"/>
      <c r="O35" s="37"/>
      <c r="Q35" s="37"/>
      <c r="R35" s="37"/>
      <c r="S35" s="37"/>
    </row>
    <row r="36" spans="1:19" ht="25.5" x14ac:dyDescent="0.2">
      <c r="A36" s="31">
        <v>43703</v>
      </c>
      <c r="B36" s="34" t="s">
        <v>19</v>
      </c>
      <c r="C36" s="1">
        <v>102.83</v>
      </c>
      <c r="D36" s="32">
        <v>102.83</v>
      </c>
      <c r="E36" s="32">
        <v>102.83</v>
      </c>
      <c r="F36" s="2"/>
      <c r="G36" s="16">
        <v>102</v>
      </c>
      <c r="H36" s="4">
        <f t="shared" si="1"/>
        <v>92.546999999999997</v>
      </c>
      <c r="I36" s="5">
        <f t="shared" si="0"/>
        <v>113.113</v>
      </c>
      <c r="J36" s="6">
        <f t="shared" si="14"/>
        <v>92.546999999999997</v>
      </c>
      <c r="K36" s="7">
        <f t="shared" si="15"/>
        <v>113.11300000000001</v>
      </c>
      <c r="L36" s="6">
        <f t="shared" si="16"/>
        <v>92.546999999999997</v>
      </c>
      <c r="M36" s="7">
        <f t="shared" si="17"/>
        <v>113.11300000000001</v>
      </c>
      <c r="N36" s="37"/>
      <c r="O36" s="37"/>
      <c r="Q36" s="37"/>
      <c r="R36" s="37"/>
      <c r="S36" s="37"/>
    </row>
    <row r="37" spans="1:19" ht="25.5" x14ac:dyDescent="0.2">
      <c r="A37" s="31">
        <v>43704</v>
      </c>
      <c r="B37" s="34" t="s">
        <v>19</v>
      </c>
      <c r="C37" s="1">
        <v>111.46</v>
      </c>
      <c r="D37" s="32">
        <v>111.46</v>
      </c>
      <c r="E37" s="32">
        <v>111.46</v>
      </c>
      <c r="F37" s="2"/>
      <c r="G37" s="16">
        <v>113</v>
      </c>
      <c r="H37" s="4">
        <f t="shared" si="1"/>
        <v>100.31399999999999</v>
      </c>
      <c r="I37" s="5">
        <f t="shared" si="0"/>
        <v>122.60599999999999</v>
      </c>
      <c r="J37" s="6">
        <f t="shared" si="14"/>
        <v>100.31399999999999</v>
      </c>
      <c r="K37" s="7">
        <f t="shared" si="15"/>
        <v>122.60600000000001</v>
      </c>
      <c r="L37" s="6">
        <f t="shared" si="16"/>
        <v>100.31399999999999</v>
      </c>
      <c r="M37" s="7">
        <f t="shared" si="17"/>
        <v>122.60600000000001</v>
      </c>
      <c r="N37" s="37"/>
      <c r="O37" s="37"/>
      <c r="Q37" s="37"/>
      <c r="R37" s="37"/>
      <c r="S37" s="37"/>
    </row>
    <row r="38" spans="1:19" ht="25.5" x14ac:dyDescent="0.2">
      <c r="A38" s="31">
        <v>43705</v>
      </c>
      <c r="B38" s="34" t="s">
        <v>19</v>
      </c>
      <c r="C38" s="1">
        <v>111.89</v>
      </c>
      <c r="D38" s="32">
        <v>111.89</v>
      </c>
      <c r="E38" s="32">
        <v>111.89</v>
      </c>
      <c r="F38" s="2"/>
      <c r="G38" s="16">
        <v>117.5</v>
      </c>
      <c r="H38" s="4">
        <f t="shared" si="1"/>
        <v>100.70099999999999</v>
      </c>
      <c r="I38" s="5">
        <f t="shared" si="0"/>
        <v>123.07900000000001</v>
      </c>
      <c r="J38" s="6">
        <f t="shared" si="14"/>
        <v>100.70100000000001</v>
      </c>
      <c r="K38" s="7">
        <f t="shared" si="15"/>
        <v>123.07900000000001</v>
      </c>
      <c r="L38" s="6">
        <f t="shared" si="16"/>
        <v>100.70100000000001</v>
      </c>
      <c r="M38" s="7">
        <f t="shared" si="17"/>
        <v>123.07900000000001</v>
      </c>
      <c r="N38" s="37"/>
      <c r="O38" s="37"/>
      <c r="Q38" s="37"/>
      <c r="R38" s="37"/>
      <c r="S38" s="37"/>
    </row>
    <row r="39" spans="1:19" ht="14.1" customHeight="1" x14ac:dyDescent="0.2">
      <c r="A39" s="31">
        <v>43706</v>
      </c>
      <c r="B39" s="34"/>
      <c r="C39" s="1">
        <v>103.95</v>
      </c>
      <c r="D39" s="32">
        <v>103.95</v>
      </c>
      <c r="E39" s="32">
        <v>103.95</v>
      </c>
      <c r="F39" s="2"/>
      <c r="G39" s="16">
        <v>0</v>
      </c>
      <c r="H39" s="4">
        <f t="shared" si="1"/>
        <v>93.555000000000007</v>
      </c>
      <c r="I39" s="5">
        <f t="shared" si="0"/>
        <v>114.345</v>
      </c>
      <c r="J39" s="6">
        <f t="shared" ref="J39:J41" si="18">D39*0.9</f>
        <v>93.555000000000007</v>
      </c>
      <c r="K39" s="7">
        <f t="shared" ref="K39:K41" si="19">D39*1.1</f>
        <v>114.34500000000001</v>
      </c>
      <c r="L39" s="6">
        <f t="shared" ref="L39:L41" si="20">E39*0.9</f>
        <v>93.555000000000007</v>
      </c>
      <c r="M39" s="7">
        <f t="shared" ref="M39:M41" si="21">E39*1.1</f>
        <v>114.34500000000001</v>
      </c>
      <c r="N39" s="37"/>
      <c r="O39" s="37"/>
      <c r="Q39" s="37"/>
      <c r="R39" s="37"/>
      <c r="S39" s="37"/>
    </row>
    <row r="40" spans="1:19" ht="25.5" x14ac:dyDescent="0.2">
      <c r="A40" s="31">
        <v>43707</v>
      </c>
      <c r="B40" s="34" t="s">
        <v>19</v>
      </c>
      <c r="C40" s="1">
        <v>104.75</v>
      </c>
      <c r="D40" s="1">
        <v>104.75</v>
      </c>
      <c r="E40" s="1">
        <v>104.75</v>
      </c>
      <c r="F40" s="2"/>
      <c r="G40" s="38">
        <v>106</v>
      </c>
      <c r="H40" s="4">
        <f t="shared" si="1"/>
        <v>94.275000000000006</v>
      </c>
      <c r="I40" s="5">
        <f t="shared" si="0"/>
        <v>115.22499999999999</v>
      </c>
      <c r="J40" s="6">
        <f t="shared" si="18"/>
        <v>94.275000000000006</v>
      </c>
      <c r="K40" s="7">
        <f t="shared" si="19"/>
        <v>115.22500000000001</v>
      </c>
      <c r="L40" s="6">
        <f t="shared" si="20"/>
        <v>94.275000000000006</v>
      </c>
      <c r="M40" s="7">
        <f t="shared" si="21"/>
        <v>115.22500000000001</v>
      </c>
      <c r="N40" s="37"/>
      <c r="O40" s="37"/>
      <c r="Q40" s="37"/>
      <c r="R40" s="37"/>
      <c r="S40" s="37"/>
    </row>
    <row r="41" spans="1:19" ht="14.1" customHeight="1" thickBot="1" x14ac:dyDescent="0.25">
      <c r="A41" s="31">
        <v>43708</v>
      </c>
      <c r="B41" s="35"/>
      <c r="C41" s="39">
        <v>101.92</v>
      </c>
      <c r="D41" s="39">
        <v>101.92</v>
      </c>
      <c r="E41" s="39">
        <v>101.92</v>
      </c>
      <c r="F41" s="26"/>
      <c r="G41" s="27">
        <v>0</v>
      </c>
      <c r="H41" s="28">
        <f t="shared" si="1"/>
        <v>91.728000000000009</v>
      </c>
      <c r="I41" s="29">
        <f t="shared" si="0"/>
        <v>112.11199999999999</v>
      </c>
      <c r="J41" s="6">
        <f t="shared" si="18"/>
        <v>91.728000000000009</v>
      </c>
      <c r="K41" s="7">
        <f t="shared" si="19"/>
        <v>112.11200000000001</v>
      </c>
      <c r="L41" s="6">
        <f t="shared" si="20"/>
        <v>91.728000000000009</v>
      </c>
      <c r="M41" s="7">
        <f t="shared" si="21"/>
        <v>112.11200000000001</v>
      </c>
      <c r="N41" s="37"/>
      <c r="O41" s="37"/>
      <c r="Q41" s="37"/>
      <c r="R41" s="37"/>
      <c r="S41" s="37"/>
    </row>
    <row r="42" spans="1:19" ht="13.5" thickBot="1" x14ac:dyDescent="0.25">
      <c r="B42"/>
    </row>
    <row r="43" spans="1:19" ht="54.75" customHeight="1" thickBot="1" x14ac:dyDescent="0.25">
      <c r="A43" s="63" t="s">
        <v>31</v>
      </c>
      <c r="B43" s="64"/>
      <c r="C43" s="40">
        <v>108.19</v>
      </c>
      <c r="D43" s="65" t="s">
        <v>32</v>
      </c>
      <c r="E43" s="66"/>
      <c r="F43" s="66"/>
      <c r="G43" s="66"/>
      <c r="H43" s="66"/>
      <c r="I43" s="66"/>
      <c r="J43" s="66"/>
      <c r="K43" s="66"/>
      <c r="L43" s="66"/>
      <c r="M43" s="67"/>
    </row>
    <row r="44" spans="1:19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9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9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9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9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</sheetData>
  <mergeCells count="26">
    <mergeCell ref="A43:B43"/>
    <mergeCell ref="D43:M43"/>
    <mergeCell ref="A1:M1"/>
    <mergeCell ref="A2:M2"/>
    <mergeCell ref="A3:M3"/>
    <mergeCell ref="A4:M4"/>
    <mergeCell ref="L5:M5"/>
    <mergeCell ref="L8:M8"/>
    <mergeCell ref="H5:I5"/>
    <mergeCell ref="A5:A7"/>
    <mergeCell ref="B5:B7"/>
    <mergeCell ref="C5:C7"/>
    <mergeCell ref="F5:F7"/>
    <mergeCell ref="G5:G7"/>
    <mergeCell ref="D5:D7"/>
    <mergeCell ref="E5:E7"/>
    <mergeCell ref="D8:D10"/>
    <mergeCell ref="J5:K5"/>
    <mergeCell ref="J8:K8"/>
    <mergeCell ref="G8:G10"/>
    <mergeCell ref="A8:A10"/>
    <mergeCell ref="B8:B10"/>
    <mergeCell ref="C8:C10"/>
    <mergeCell ref="H8:I8"/>
    <mergeCell ref="F8:F10"/>
    <mergeCell ref="E8:E10"/>
  </mergeCells>
  <pageMargins left="0.19685039370078741" right="0" top="0" bottom="0" header="0" footer="0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august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2019-12-05T08:10:57Z</cp:lastPrinted>
  <dcterms:created xsi:type="dcterms:W3CDTF">2018-10-08T10:07:46Z</dcterms:created>
  <dcterms:modified xsi:type="dcterms:W3CDTF">2020-02-21T06:17:43Z</dcterms:modified>
  <cp:category/>
</cp:coreProperties>
</file>