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08.August 2023\"/>
    </mc:Choice>
  </mc:AlternateContent>
  <xr:revisionPtr revIDLastSave="0" documentId="13_ncr:1_{7A403BE1-5D77-4B42-ABD5-C4EE0644BBD9}" xr6:coauthVersionLast="36" xr6:coauthVersionMax="36" xr10:uidLastSave="{00000000-0000-0000-0000-000000000000}"/>
  <bookViews>
    <workbookView xWindow="0" yWindow="0" windowWidth="21885" windowHeight="14940" xr2:uid="{00000000-000D-0000-FFFF-FFFF00000000}"/>
  </bookViews>
  <sheets>
    <sheet name="PMP - zilnic" sheetId="2" r:id="rId1"/>
  </sheets>
  <calcPr calcId="191029"/>
</workbook>
</file>

<file path=xl/calcChain.xml><?xml version="1.0" encoding="utf-8"?>
<calcChain xmlns="http://schemas.openxmlformats.org/spreadsheetml/2006/main">
  <c r="F12" i="2" l="1"/>
  <c r="G12" i="2"/>
  <c r="F13" i="2"/>
  <c r="G13" i="2"/>
  <c r="F14" i="2"/>
  <c r="G14" i="2"/>
  <c r="F15" i="2"/>
  <c r="G15" i="2"/>
  <c r="F19" i="2" l="1"/>
  <c r="G19" i="2"/>
  <c r="F20" i="2"/>
  <c r="G20" i="2"/>
  <c r="F21" i="2"/>
  <c r="G21" i="2"/>
  <c r="G31" i="2" l="1"/>
  <c r="F31" i="2"/>
  <c r="F37" i="2" l="1"/>
  <c r="G37" i="2"/>
  <c r="G36" i="2"/>
  <c r="F36" i="2"/>
  <c r="F35" i="2" l="1"/>
  <c r="F30" i="2" l="1"/>
  <c r="F16" i="2" l="1"/>
  <c r="G16" i="2"/>
  <c r="F17" i="2"/>
  <c r="G17" i="2"/>
  <c r="F18" i="2"/>
  <c r="G18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G30" i="2"/>
  <c r="F32" i="2"/>
  <c r="G32" i="2"/>
  <c r="F33" i="2"/>
  <c r="G33" i="2"/>
  <c r="F34" i="2"/>
  <c r="G34" i="2"/>
  <c r="G35" i="2"/>
  <c r="F38" i="2"/>
  <c r="G38" i="2"/>
  <c r="F39" i="2"/>
  <c r="G39" i="2"/>
  <c r="F40" i="2"/>
  <c r="G40" i="2"/>
  <c r="F41" i="2"/>
  <c r="G41" i="2"/>
  <c r="F11" i="2" l="1"/>
  <c r="G11" i="2" l="1"/>
</calcChain>
</file>

<file path=xl/sharedStrings.xml><?xml version="1.0" encoding="utf-8"?>
<sst xmlns="http://schemas.openxmlformats.org/spreadsheetml/2006/main" count="48" uniqueCount="27">
  <si>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</si>
  <si>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</si>
  <si>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</si>
  <si>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</si>
  <si>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</si>
  <si>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</si>
  <si>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</si>
  <si>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</si>
  <si>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</si>
  <si>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</si>
  <si>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</si>
  <si>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</si>
  <si>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</si>
  <si>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</si>
  <si>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</si>
  <si>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</si>
  <si>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</si>
  <si>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Preţul mediu ponderat lunar (PMP-lunar) (lei/MWh) 
The monthly average weighted price (lei/MWh)</t>
  </si>
  <si>
    <t>Dezechilibru zilnic UR (CC/PET/NC)</t>
  </si>
  <si>
    <t>NU daily imbalance (CC/PET/NC)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</si>
  <si>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</si>
  <si>
    <t>Daily weighted average price of gas transactions on the centralized markets (PMP - lei/MWh)</t>
  </si>
  <si>
    <t>Lowest selling price of the TSO</t>
  </si>
  <si>
    <t xml:space="preserve">Highest buying price of the TSO </t>
  </si>
  <si>
    <t>luna AUGUST 2023</t>
  </si>
  <si>
    <t>AUGUST 2023</t>
  </si>
  <si>
    <t xml:space="preserve">OTS a vândut gaze de echilibrare  TSO sold balancing gases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</si>
</sst>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2"/>
      <name val="Segoe UI"/>
      <family val="2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0"/>
      <color theme="1"/>
      <name val="Segoe UI"/>
      <family val="2"/>
      <charset val="238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4" fontId="8" fillId="0" borderId="8" xfId="0" applyNumberFormat="1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center" vertical="center"/>
    </xf>
    <xf numFmtId="4" fontId="3" fillId="0" borderId="15" xfId="0" applyNumberFormat="1" applyFont="1" applyFill="1" applyBorder="1" applyAlignment="1">
      <alignment horizontal="center" vertical="center"/>
    </xf>
    <xf numFmtId="4" fontId="8" fillId="0" borderId="18" xfId="0" applyNumberFormat="1" applyFont="1" applyFill="1" applyBorder="1" applyAlignment="1">
      <alignment horizontal="center" vertical="center"/>
    </xf>
    <xf numFmtId="4" fontId="3" fillId="0" borderId="18" xfId="0" applyNumberFormat="1" applyFont="1" applyFill="1" applyBorder="1" applyAlignment="1">
      <alignment horizontal="center" vertical="center"/>
    </xf>
    <xf numFmtId="4" fontId="3" fillId="0" borderId="19" xfId="0" applyNumberFormat="1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4" fontId="8" fillId="0" borderId="25" xfId="0" applyNumberFormat="1" applyFont="1" applyFill="1" applyBorder="1" applyAlignment="1">
      <alignment horizontal="center" vertical="center"/>
    </xf>
    <xf numFmtId="4" fontId="3" fillId="0" borderId="25" xfId="0" applyNumberFormat="1" applyFont="1" applyFill="1" applyBorder="1" applyAlignment="1">
      <alignment horizontal="center" vertical="center"/>
    </xf>
    <xf numFmtId="4" fontId="3" fillId="0" borderId="13" xfId="0" applyNumberFormat="1" applyFont="1" applyFill="1" applyBorder="1" applyAlignment="1">
      <alignment horizontal="center" vertical="center"/>
    </xf>
    <xf numFmtId="4" fontId="8" fillId="0" borderId="26" xfId="0" applyNumberFormat="1" applyFont="1" applyFill="1" applyBorder="1" applyAlignment="1">
      <alignment horizontal="center" vertical="center"/>
    </xf>
    <xf numFmtId="4" fontId="3" fillId="0" borderId="26" xfId="0" applyNumberFormat="1" applyFont="1" applyFill="1" applyBorder="1" applyAlignment="1">
      <alignment horizontal="center" vertical="center"/>
    </xf>
    <xf numFmtId="4" fontId="3" fillId="0" borderId="17" xfId="0" applyNumberFormat="1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vertical="center" wrapText="1"/>
    </xf>
    <xf numFmtId="14" fontId="7" fillId="0" borderId="28" xfId="0" applyNumberFormat="1" applyFont="1" applyBorder="1" applyAlignment="1">
      <alignment horizontal="center" vertical="center"/>
    </xf>
    <xf numFmtId="14" fontId="7" fillId="0" borderId="29" xfId="0" applyNumberFormat="1" applyFont="1" applyBorder="1" applyAlignment="1">
      <alignment horizontal="center" vertical="center"/>
    </xf>
    <xf numFmtId="14" fontId="7" fillId="0" borderId="30" xfId="0" applyNumberFormat="1" applyFont="1" applyBorder="1" applyAlignment="1">
      <alignment horizontal="center" vertical="center"/>
    </xf>
    <xf numFmtId="0" fontId="6" fillId="4" borderId="27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left" vertical="top" wrapText="1"/>
    </xf>
    <xf numFmtId="0" fontId="4" fillId="2" borderId="23" xfId="0" applyFont="1" applyFill="1" applyBorder="1" applyAlignment="1">
      <alignment horizontal="left" vertical="top" wrapText="1"/>
    </xf>
    <xf numFmtId="0" fontId="4" fillId="2" borderId="24" xfId="0" applyFont="1" applyFill="1" applyBorder="1" applyAlignment="1">
      <alignment horizontal="left" vertical="top" wrapText="1"/>
    </xf>
    <xf numFmtId="2" fontId="4" fillId="2" borderId="20" xfId="0" applyNumberFormat="1" applyFont="1" applyFill="1" applyBorder="1" applyAlignment="1">
      <alignment horizontal="center" vertical="center" wrapText="1"/>
    </xf>
    <xf numFmtId="2" fontId="4" fillId="2" borderId="3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CCCCFF"/>
      <color rgb="FFFFFFFF"/>
      <color rgb="FFC4E79D"/>
      <color rgb="FFFFFFCC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2"/>
  <sheetViews>
    <sheetView tabSelected="1" zoomScaleNormal="100" workbookViewId="0">
      <pane ySplit="10" topLeftCell="A38" activePane="bottomLeft" state="frozen"/>
      <selection pane="bottomLeft" activeCell="A41" sqref="A41"/>
    </sheetView>
  </sheetViews>
  <sheetFormatPr defaultColWidth="9.42578125" defaultRowHeight="14.25" x14ac:dyDescent="0.2"/>
  <cols>
    <col min="1" max="1" width="14" style="2" customWidth="1"/>
    <col min="2" max="2" width="31.28515625" style="1" customWidth="1"/>
    <col min="3" max="3" width="23" style="7" customWidth="1"/>
    <col min="4" max="5" width="15.5703125" style="2" customWidth="1"/>
    <col min="6" max="6" width="21.5703125" style="2" customWidth="1"/>
    <col min="7" max="7" width="22.5703125" style="2" customWidth="1"/>
    <col min="8" max="9" width="14.5703125" style="1" customWidth="1"/>
    <col min="10" max="10" width="9.42578125" style="2" customWidth="1"/>
    <col min="11" max="11" width="33.140625" style="2" customWidth="1"/>
    <col min="12" max="16384" width="9.42578125" style="2"/>
  </cols>
  <sheetData>
    <row r="1" spans="1:9" ht="17.25" x14ac:dyDescent="0.2">
      <c r="A1" s="27" t="s">
        <v>6</v>
      </c>
      <c r="B1" s="27"/>
      <c r="C1" s="27"/>
      <c r="D1" s="27"/>
      <c r="E1" s="27"/>
      <c r="F1" s="27"/>
      <c r="G1" s="27"/>
    </row>
    <row r="2" spans="1:9" ht="17.25" x14ac:dyDescent="0.2">
      <c r="A2" s="27" t="s">
        <v>24</v>
      </c>
      <c r="B2" s="27"/>
      <c r="C2" s="27"/>
      <c r="D2" s="27"/>
      <c r="E2" s="27"/>
      <c r="F2" s="27"/>
      <c r="G2" s="27"/>
    </row>
    <row r="3" spans="1:9" ht="17.25" x14ac:dyDescent="0.2">
      <c r="A3" s="27" t="s">
        <v>7</v>
      </c>
      <c r="B3" s="27"/>
      <c r="C3" s="27"/>
      <c r="D3" s="27"/>
      <c r="E3" s="27"/>
      <c r="F3" s="27"/>
      <c r="G3" s="27"/>
    </row>
    <row r="4" spans="1:9" ht="18" thickBot="1" x14ac:dyDescent="0.25">
      <c r="A4" s="39" t="s">
        <v>25</v>
      </c>
      <c r="B4" s="39"/>
      <c r="C4" s="39"/>
      <c r="D4" s="39"/>
      <c r="E4" s="39"/>
      <c r="F4" s="40"/>
      <c r="G4" s="40"/>
    </row>
    <row r="5" spans="1:9" ht="24" customHeight="1" x14ac:dyDescent="0.2">
      <c r="A5" s="30" t="s">
        <v>0</v>
      </c>
      <c r="B5" s="33" t="s">
        <v>15</v>
      </c>
      <c r="C5" s="36" t="s">
        <v>14</v>
      </c>
      <c r="D5" s="36" t="s">
        <v>13</v>
      </c>
      <c r="E5" s="41" t="s">
        <v>12</v>
      </c>
      <c r="F5" s="28" t="s">
        <v>18</v>
      </c>
      <c r="G5" s="29"/>
      <c r="H5" s="2"/>
      <c r="I5" s="2"/>
    </row>
    <row r="6" spans="1:9" ht="28.5" x14ac:dyDescent="0.2">
      <c r="A6" s="31"/>
      <c r="B6" s="34"/>
      <c r="C6" s="37"/>
      <c r="D6" s="37"/>
      <c r="E6" s="42"/>
      <c r="F6" s="3" t="s">
        <v>8</v>
      </c>
      <c r="G6" s="4" t="s">
        <v>9</v>
      </c>
      <c r="H6" s="2"/>
      <c r="I6" s="2"/>
    </row>
    <row r="7" spans="1:9" ht="27" customHeight="1" thickBot="1" x14ac:dyDescent="0.25">
      <c r="A7" s="32"/>
      <c r="B7" s="35"/>
      <c r="C7" s="38"/>
      <c r="D7" s="38"/>
      <c r="E7" s="43"/>
      <c r="F7" s="5" t="s">
        <v>1</v>
      </c>
      <c r="G7" s="6" t="s">
        <v>2</v>
      </c>
      <c r="H7" s="2"/>
      <c r="I7" s="2"/>
    </row>
    <row r="8" spans="1:9" ht="25.5" customHeight="1" x14ac:dyDescent="0.2">
      <c r="A8" s="30" t="s">
        <v>3</v>
      </c>
      <c r="B8" s="33" t="s">
        <v>16</v>
      </c>
      <c r="C8" s="36" t="s">
        <v>21</v>
      </c>
      <c r="D8" s="36" t="s">
        <v>22</v>
      </c>
      <c r="E8" s="41" t="s">
        <v>23</v>
      </c>
      <c r="F8" s="28" t="s">
        <v>19</v>
      </c>
      <c r="G8" s="29"/>
      <c r="H8" s="2"/>
      <c r="I8" s="2"/>
    </row>
    <row r="9" spans="1:9" ht="28.5" x14ac:dyDescent="0.2">
      <c r="A9" s="31"/>
      <c r="B9" s="34"/>
      <c r="C9" s="37"/>
      <c r="D9" s="37"/>
      <c r="E9" s="42"/>
      <c r="F9" s="3" t="s">
        <v>10</v>
      </c>
      <c r="G9" s="4" t="s">
        <v>11</v>
      </c>
      <c r="H9" s="2"/>
      <c r="I9" s="2"/>
    </row>
    <row r="10" spans="1:9" ht="30" customHeight="1" thickBot="1" x14ac:dyDescent="0.25">
      <c r="A10" s="32"/>
      <c r="B10" s="35"/>
      <c r="C10" s="38"/>
      <c r="D10" s="38"/>
      <c r="E10" s="43"/>
      <c r="F10" s="5" t="s">
        <v>4</v>
      </c>
      <c r="G10" s="6" t="s">
        <v>5</v>
      </c>
      <c r="H10" s="2"/>
      <c r="I10" s="2"/>
    </row>
    <row r="11" spans="1:9" ht="32.1" customHeight="1" x14ac:dyDescent="0.2">
      <c r="A11" s="23">
        <v>45139</v>
      </c>
      <c r="B11" s="26" t="s">
        <v>26</v>
      </c>
      <c r="C11" s="16">
        <v>139.75</v>
      </c>
      <c r="D11" s="17">
        <v>136</v>
      </c>
      <c r="E11" s="17"/>
      <c r="F11" s="17">
        <f>IF(D11&lt;&gt;0,MIN(D11,C11*0.9),C11*0.9)</f>
        <v>125.77500000000001</v>
      </c>
      <c r="G11" s="18">
        <f>IF(E11&lt;&gt;0,MAX(E11,C11*1.1),C11*1.1)</f>
        <v>153.72500000000002</v>
      </c>
      <c r="H11" s="2"/>
      <c r="I11" s="2"/>
    </row>
    <row r="12" spans="1:9" ht="32.1" customHeight="1" x14ac:dyDescent="0.2">
      <c r="A12" s="24">
        <v>45140</v>
      </c>
      <c r="B12" s="22"/>
      <c r="C12" s="8">
        <v>138.38999999999999</v>
      </c>
      <c r="D12" s="9"/>
      <c r="E12" s="9"/>
      <c r="F12" s="9">
        <f t="shared" ref="F12:F15" si="0">IF(D12&lt;&gt;0,MIN(D12,C12*0.9),C12*0.9)</f>
        <v>124.55099999999999</v>
      </c>
      <c r="G12" s="11">
        <f t="shared" ref="G12:G15" si="1">IF(E12&lt;&gt;0,MAX(E12,C12*1.1),C12*1.1)</f>
        <v>152.22899999999998</v>
      </c>
      <c r="H12" s="2"/>
      <c r="I12" s="2"/>
    </row>
    <row r="13" spans="1:9" ht="32.1" customHeight="1" x14ac:dyDescent="0.2">
      <c r="A13" s="24">
        <v>45141</v>
      </c>
      <c r="B13" s="22"/>
      <c r="C13" s="12">
        <v>132.99</v>
      </c>
      <c r="D13" s="13"/>
      <c r="E13" s="13"/>
      <c r="F13" s="13">
        <f t="shared" si="0"/>
        <v>119.69100000000002</v>
      </c>
      <c r="G13" s="14">
        <f t="shared" si="1"/>
        <v>146.28900000000002</v>
      </c>
      <c r="H13" s="2"/>
      <c r="I13" s="2"/>
    </row>
    <row r="14" spans="1:9" ht="36.75" customHeight="1" x14ac:dyDescent="0.2">
      <c r="A14" s="24">
        <v>45142</v>
      </c>
      <c r="B14" s="26" t="s">
        <v>26</v>
      </c>
      <c r="C14" s="12">
        <v>135.83000000000001</v>
      </c>
      <c r="D14" s="13">
        <v>135</v>
      </c>
      <c r="E14" s="13"/>
      <c r="F14" s="13">
        <f t="shared" si="0"/>
        <v>122.24700000000001</v>
      </c>
      <c r="G14" s="14">
        <f t="shared" si="1"/>
        <v>149.41300000000004</v>
      </c>
      <c r="H14" s="2"/>
      <c r="I14" s="2"/>
    </row>
    <row r="15" spans="1:9" ht="32.1" customHeight="1" x14ac:dyDescent="0.2">
      <c r="A15" s="24">
        <v>45143</v>
      </c>
      <c r="B15" s="26" t="s">
        <v>26</v>
      </c>
      <c r="C15" s="8">
        <v>137.41</v>
      </c>
      <c r="D15" s="9">
        <v>138</v>
      </c>
      <c r="E15" s="9"/>
      <c r="F15" s="13">
        <f t="shared" si="0"/>
        <v>123.669</v>
      </c>
      <c r="G15" s="14">
        <f t="shared" si="1"/>
        <v>151.15100000000001</v>
      </c>
      <c r="H15" s="2"/>
      <c r="I15" s="2"/>
    </row>
    <row r="16" spans="1:9" ht="32.1" customHeight="1" x14ac:dyDescent="0.2">
      <c r="A16" s="24">
        <v>45144</v>
      </c>
      <c r="B16" s="26" t="s">
        <v>26</v>
      </c>
      <c r="C16" s="8">
        <v>142.32</v>
      </c>
      <c r="D16" s="9">
        <v>140</v>
      </c>
      <c r="E16"/>
      <c r="F16" s="9">
        <f t="shared" ref="F16:F41" si="2">IF(D16&lt;&gt;0,MIN(D16,C16*0.9),C16*0.9)</f>
        <v>128.08799999999999</v>
      </c>
      <c r="G16" s="11">
        <f t="shared" ref="G16:G41" si="3">IF(E16&lt;&gt;0,MAX(E16,C16*1.1),C16*1.1)</f>
        <v>156.55199999999999</v>
      </c>
      <c r="H16" s="2"/>
      <c r="I16" s="2"/>
    </row>
    <row r="17" spans="1:9" ht="32.1" customHeight="1" x14ac:dyDescent="0.2">
      <c r="A17" s="24">
        <v>45145</v>
      </c>
      <c r="B17" s="22"/>
      <c r="C17" s="8">
        <v>143.47</v>
      </c>
      <c r="D17" s="9"/>
      <c r="E17" s="9"/>
      <c r="F17" s="9">
        <f t="shared" si="2"/>
        <v>129.12299999999999</v>
      </c>
      <c r="G17" s="11">
        <f t="shared" si="3"/>
        <v>157.81700000000001</v>
      </c>
      <c r="H17" s="2"/>
      <c r="I17" s="2"/>
    </row>
    <row r="18" spans="1:9" ht="32.1" customHeight="1" x14ac:dyDescent="0.2">
      <c r="A18" s="24">
        <v>45146</v>
      </c>
      <c r="B18" s="26" t="s">
        <v>26</v>
      </c>
      <c r="C18" s="8">
        <v>137.52000000000001</v>
      </c>
      <c r="D18" s="9">
        <v>137</v>
      </c>
      <c r="E18" s="9"/>
      <c r="F18" s="9">
        <f t="shared" si="2"/>
        <v>123.76800000000001</v>
      </c>
      <c r="G18" s="11">
        <f t="shared" si="3"/>
        <v>151.27200000000002</v>
      </c>
      <c r="H18" s="2"/>
      <c r="I18" s="2"/>
    </row>
    <row r="19" spans="1:9" ht="32.1" customHeight="1" x14ac:dyDescent="0.2">
      <c r="A19" s="24">
        <v>45147</v>
      </c>
      <c r="B19" s="26" t="s">
        <v>26</v>
      </c>
      <c r="C19" s="8">
        <v>141.1</v>
      </c>
      <c r="D19" s="9">
        <v>140</v>
      </c>
      <c r="E19" s="9"/>
      <c r="F19" s="9">
        <f t="shared" ref="F19:F21" si="4">IF(D19&lt;&gt;0,MIN(D19,C19*0.9),C19*0.9)</f>
        <v>126.99</v>
      </c>
      <c r="G19" s="11">
        <f t="shared" ref="G19:G21" si="5">IF(E19&lt;&gt;0,MAX(E19,C19*1.1),C19*1.1)</f>
        <v>155.21</v>
      </c>
      <c r="H19" s="2"/>
      <c r="I19" s="2"/>
    </row>
    <row r="20" spans="1:9" ht="32.1" customHeight="1" x14ac:dyDescent="0.2">
      <c r="A20" s="24">
        <v>45148</v>
      </c>
      <c r="B20" s="26" t="s">
        <v>26</v>
      </c>
      <c r="C20" s="8">
        <v>143.44</v>
      </c>
      <c r="D20" s="9">
        <v>143</v>
      </c>
      <c r="E20" s="9"/>
      <c r="F20" s="9">
        <f t="shared" si="4"/>
        <v>129.096</v>
      </c>
      <c r="G20" s="11">
        <f t="shared" si="5"/>
        <v>157.78400000000002</v>
      </c>
      <c r="H20" s="2"/>
      <c r="I20" s="2"/>
    </row>
    <row r="21" spans="1:9" ht="32.1" customHeight="1" x14ac:dyDescent="0.2">
      <c r="A21" s="24">
        <v>45149</v>
      </c>
      <c r="B21" s="22"/>
      <c r="C21" s="8">
        <v>136.69999999999999</v>
      </c>
      <c r="D21" s="9"/>
      <c r="E21" s="9"/>
      <c r="F21" s="9">
        <f t="shared" si="4"/>
        <v>123.02999999999999</v>
      </c>
      <c r="G21" s="11">
        <f t="shared" si="5"/>
        <v>150.37</v>
      </c>
      <c r="H21" s="2"/>
      <c r="I21" s="2"/>
    </row>
    <row r="22" spans="1:9" ht="32.1" customHeight="1" x14ac:dyDescent="0.2">
      <c r="A22" s="24">
        <v>45150</v>
      </c>
      <c r="B22" s="26" t="s">
        <v>26</v>
      </c>
      <c r="C22" s="8">
        <v>130.68</v>
      </c>
      <c r="D22" s="9">
        <v>130</v>
      </c>
      <c r="E22" s="9"/>
      <c r="F22" s="9">
        <f t="shared" si="2"/>
        <v>117.61200000000001</v>
      </c>
      <c r="G22" s="11">
        <f t="shared" si="3"/>
        <v>143.74800000000002</v>
      </c>
      <c r="H22" s="2"/>
      <c r="I22" s="2"/>
    </row>
    <row r="23" spans="1:9" ht="32.1" customHeight="1" x14ac:dyDescent="0.2">
      <c r="A23" s="24">
        <v>45151</v>
      </c>
      <c r="B23" s="26" t="s">
        <v>26</v>
      </c>
      <c r="C23" s="8">
        <v>130.29</v>
      </c>
      <c r="D23" s="9">
        <v>127</v>
      </c>
      <c r="E23" s="9"/>
      <c r="F23" s="9">
        <f t="shared" si="2"/>
        <v>117.261</v>
      </c>
      <c r="G23" s="11">
        <f t="shared" si="3"/>
        <v>143.31900000000002</v>
      </c>
      <c r="H23" s="2"/>
      <c r="I23" s="2"/>
    </row>
    <row r="24" spans="1:9" ht="32.1" customHeight="1" x14ac:dyDescent="0.2">
      <c r="A24" s="24">
        <v>45152</v>
      </c>
      <c r="B24" s="26" t="s">
        <v>26</v>
      </c>
      <c r="C24" s="8">
        <v>130.85</v>
      </c>
      <c r="D24" s="9">
        <v>128.02000000000001</v>
      </c>
      <c r="E24" s="9"/>
      <c r="F24" s="9">
        <f t="shared" si="2"/>
        <v>117.765</v>
      </c>
      <c r="G24" s="11">
        <f t="shared" si="3"/>
        <v>143.935</v>
      </c>
      <c r="H24" s="2"/>
      <c r="I24" s="2"/>
    </row>
    <row r="25" spans="1:9" ht="32.1" customHeight="1" x14ac:dyDescent="0.2">
      <c r="A25" s="24">
        <v>45153</v>
      </c>
      <c r="B25" s="26" t="s">
        <v>26</v>
      </c>
      <c r="C25" s="8">
        <v>133.4</v>
      </c>
      <c r="D25" s="9">
        <v>130</v>
      </c>
      <c r="E25" s="9"/>
      <c r="F25" s="9">
        <f t="shared" si="2"/>
        <v>120.06</v>
      </c>
      <c r="G25" s="11">
        <f t="shared" si="3"/>
        <v>146.74</v>
      </c>
      <c r="H25" s="2"/>
      <c r="I25" s="2"/>
    </row>
    <row r="26" spans="1:9" ht="32.1" customHeight="1" x14ac:dyDescent="0.2">
      <c r="A26" s="24">
        <v>45154</v>
      </c>
      <c r="B26" s="26" t="s">
        <v>26</v>
      </c>
      <c r="C26" s="8">
        <v>137.47999999999999</v>
      </c>
      <c r="D26" s="9">
        <v>136</v>
      </c>
      <c r="E26" s="9"/>
      <c r="F26" s="9">
        <f t="shared" si="2"/>
        <v>123.732</v>
      </c>
      <c r="G26" s="11">
        <f t="shared" si="3"/>
        <v>151.22800000000001</v>
      </c>
      <c r="H26" s="2"/>
      <c r="I26" s="2"/>
    </row>
    <row r="27" spans="1:9" ht="32.1" customHeight="1" x14ac:dyDescent="0.2">
      <c r="A27" s="24">
        <v>45155</v>
      </c>
      <c r="B27" s="22"/>
      <c r="C27" s="8">
        <v>154.01</v>
      </c>
      <c r="D27" s="9"/>
      <c r="E27" s="9"/>
      <c r="F27" s="9">
        <f t="shared" si="2"/>
        <v>138.60900000000001</v>
      </c>
      <c r="G27" s="11">
        <f t="shared" si="3"/>
        <v>169.411</v>
      </c>
      <c r="H27" s="2"/>
      <c r="I27" s="2"/>
    </row>
    <row r="28" spans="1:9" ht="32.1" customHeight="1" x14ac:dyDescent="0.2">
      <c r="A28" s="24">
        <v>45156</v>
      </c>
      <c r="B28" s="22"/>
      <c r="C28" s="8">
        <v>141.91999999999999</v>
      </c>
      <c r="D28" s="9"/>
      <c r="E28" s="9"/>
      <c r="F28" s="9">
        <f t="shared" si="2"/>
        <v>127.72799999999999</v>
      </c>
      <c r="G28" s="11">
        <f t="shared" si="3"/>
        <v>156.11199999999999</v>
      </c>
      <c r="H28" s="2"/>
      <c r="I28" s="2"/>
    </row>
    <row r="29" spans="1:9" ht="32.1" customHeight="1" x14ac:dyDescent="0.2">
      <c r="A29" s="24">
        <v>45157</v>
      </c>
      <c r="B29" s="26" t="s">
        <v>26</v>
      </c>
      <c r="C29" s="8">
        <v>140.55000000000001</v>
      </c>
      <c r="D29" s="9">
        <v>143</v>
      </c>
      <c r="E29" s="9"/>
      <c r="F29" s="9">
        <f t="shared" si="2"/>
        <v>126.49500000000002</v>
      </c>
      <c r="G29" s="11">
        <f t="shared" si="3"/>
        <v>154.60500000000002</v>
      </c>
      <c r="H29" s="2"/>
      <c r="I29" s="2"/>
    </row>
    <row r="30" spans="1:9" ht="32.1" customHeight="1" x14ac:dyDescent="0.2">
      <c r="A30" s="24">
        <v>45158</v>
      </c>
      <c r="B30" s="26" t="s">
        <v>26</v>
      </c>
      <c r="C30" s="8">
        <v>139.57</v>
      </c>
      <c r="D30" s="9">
        <v>139</v>
      </c>
      <c r="E30" s="9"/>
      <c r="F30" s="9">
        <f>IF(D30&lt;&gt;0,MIN(D30,C30*0.9),C30*0.9)</f>
        <v>125.613</v>
      </c>
      <c r="G30" s="11">
        <f t="shared" si="3"/>
        <v>153.52700000000002</v>
      </c>
      <c r="H30" s="2"/>
      <c r="I30" s="2"/>
    </row>
    <row r="31" spans="1:9" ht="31.5" customHeight="1" x14ac:dyDescent="0.2">
      <c r="A31" s="24">
        <v>45159</v>
      </c>
      <c r="B31" s="26" t="s">
        <v>26</v>
      </c>
      <c r="C31" s="8">
        <v>140.6</v>
      </c>
      <c r="D31" s="10">
        <v>140</v>
      </c>
      <c r="E31" s="9"/>
      <c r="F31" s="9">
        <f>IF(D31&lt;&gt;0,MIN(D31,C31*0.9),C31*0.9)</f>
        <v>126.53999999999999</v>
      </c>
      <c r="G31" s="11">
        <f t="shared" si="3"/>
        <v>154.66</v>
      </c>
      <c r="H31" s="2"/>
      <c r="I31" s="2"/>
    </row>
    <row r="32" spans="1:9" ht="32.1" customHeight="1" x14ac:dyDescent="0.2">
      <c r="A32" s="24">
        <v>45160</v>
      </c>
      <c r="B32" s="26" t="s">
        <v>26</v>
      </c>
      <c r="C32" s="8">
        <v>138.52000000000001</v>
      </c>
      <c r="D32" s="9">
        <v>137.5</v>
      </c>
      <c r="E32" s="9"/>
      <c r="F32" s="9">
        <f t="shared" si="2"/>
        <v>124.66800000000001</v>
      </c>
      <c r="G32" s="11">
        <f t="shared" si="3"/>
        <v>152.37200000000001</v>
      </c>
      <c r="H32" s="2"/>
      <c r="I32" s="2"/>
    </row>
    <row r="33" spans="1:9" ht="32.1" customHeight="1" x14ac:dyDescent="0.2">
      <c r="A33" s="24">
        <v>45161</v>
      </c>
      <c r="B33" s="22"/>
      <c r="C33" s="8">
        <v>149.43</v>
      </c>
      <c r="D33" s="9"/>
      <c r="E33" s="9"/>
      <c r="F33" s="9">
        <f t="shared" si="2"/>
        <v>134.48700000000002</v>
      </c>
      <c r="G33" s="11">
        <f t="shared" si="3"/>
        <v>164.37300000000002</v>
      </c>
      <c r="H33" s="2"/>
      <c r="I33" s="2"/>
    </row>
    <row r="34" spans="1:9" ht="32.1" customHeight="1" x14ac:dyDescent="0.2">
      <c r="A34" s="24">
        <v>45162</v>
      </c>
      <c r="B34" s="22"/>
      <c r="C34" s="8">
        <v>148.81</v>
      </c>
      <c r="D34" s="9"/>
      <c r="E34" s="9"/>
      <c r="F34" s="9">
        <f t="shared" si="2"/>
        <v>133.929</v>
      </c>
      <c r="G34" s="11">
        <f t="shared" si="3"/>
        <v>163.691</v>
      </c>
      <c r="H34" s="2"/>
      <c r="I34" s="2"/>
    </row>
    <row r="35" spans="1:9" ht="32.1" customHeight="1" x14ac:dyDescent="0.2">
      <c r="A35" s="24">
        <v>45163</v>
      </c>
      <c r="B35" s="22"/>
      <c r="C35" s="8">
        <v>146.25</v>
      </c>
      <c r="D35" s="9"/>
      <c r="E35" s="9"/>
      <c r="F35" s="9">
        <f>IF(D35&lt;&gt;0,MIN(D35,C35*0.9),C35*0.9)</f>
        <v>131.625</v>
      </c>
      <c r="G35" s="11">
        <f t="shared" si="3"/>
        <v>160.875</v>
      </c>
      <c r="H35" s="2"/>
      <c r="I35" s="2"/>
    </row>
    <row r="36" spans="1:9" ht="32.1" customHeight="1" x14ac:dyDescent="0.2">
      <c r="A36" s="24">
        <v>45164</v>
      </c>
      <c r="B36" s="26" t="s">
        <v>26</v>
      </c>
      <c r="C36" s="8">
        <v>148.52000000000001</v>
      </c>
      <c r="D36" s="9">
        <v>147</v>
      </c>
      <c r="E36" s="9"/>
      <c r="F36" s="9">
        <f>IF(D36&lt;&gt;0,MIN(D36,C36*0.9),C36*0.9)</f>
        <v>133.66800000000001</v>
      </c>
      <c r="G36" s="11">
        <f t="shared" si="3"/>
        <v>163.37200000000001</v>
      </c>
      <c r="H36" s="2"/>
      <c r="I36" s="2"/>
    </row>
    <row r="37" spans="1:9" ht="32.1" customHeight="1" x14ac:dyDescent="0.2">
      <c r="A37" s="24">
        <v>45165</v>
      </c>
      <c r="B37" s="26" t="s">
        <v>26</v>
      </c>
      <c r="C37" s="8">
        <v>151.62</v>
      </c>
      <c r="D37" s="9">
        <v>150</v>
      </c>
      <c r="E37" s="9"/>
      <c r="F37" s="9">
        <f>IF(D37&lt;&gt;0,MIN(D37,C37*0.9),C37*0.9)</f>
        <v>136.458</v>
      </c>
      <c r="G37" s="11">
        <f t="shared" si="3"/>
        <v>166.78200000000001</v>
      </c>
      <c r="H37" s="2"/>
      <c r="I37" s="2"/>
    </row>
    <row r="38" spans="1:9" ht="32.1" customHeight="1" x14ac:dyDescent="0.2">
      <c r="A38" s="24">
        <v>45166</v>
      </c>
      <c r="B38" s="26" t="s">
        <v>26</v>
      </c>
      <c r="C38" s="8">
        <v>154.19</v>
      </c>
      <c r="D38" s="9">
        <v>151</v>
      </c>
      <c r="E38" s="9"/>
      <c r="F38" s="9">
        <f t="shared" si="2"/>
        <v>138.77100000000002</v>
      </c>
      <c r="G38" s="11">
        <f t="shared" si="3"/>
        <v>169.60900000000001</v>
      </c>
      <c r="H38" s="2"/>
      <c r="I38" s="2"/>
    </row>
    <row r="39" spans="1:9" ht="30.75" customHeight="1" x14ac:dyDescent="0.2">
      <c r="A39" s="24">
        <v>45167</v>
      </c>
      <c r="B39" s="26" t="s">
        <v>26</v>
      </c>
      <c r="C39" s="8">
        <v>158.66999999999999</v>
      </c>
      <c r="D39" s="9">
        <v>154</v>
      </c>
      <c r="E39" s="9"/>
      <c r="F39" s="9">
        <f t="shared" si="2"/>
        <v>142.803</v>
      </c>
      <c r="G39" s="11">
        <f t="shared" si="3"/>
        <v>174.53700000000001</v>
      </c>
      <c r="H39" s="2"/>
      <c r="I39" s="2"/>
    </row>
    <row r="40" spans="1:9" ht="32.1" customHeight="1" x14ac:dyDescent="0.2">
      <c r="A40" s="24">
        <v>45168</v>
      </c>
      <c r="B40" s="26" t="s">
        <v>26</v>
      </c>
      <c r="C40" s="8">
        <v>162.55000000000001</v>
      </c>
      <c r="D40" s="9">
        <v>159</v>
      </c>
      <c r="E40" s="9"/>
      <c r="F40" s="9">
        <f t="shared" si="2"/>
        <v>146.29500000000002</v>
      </c>
      <c r="G40" s="11">
        <f t="shared" si="3"/>
        <v>178.80500000000004</v>
      </c>
      <c r="H40" s="2"/>
      <c r="I40" s="2"/>
    </row>
    <row r="41" spans="1:9" ht="32.1" customHeight="1" thickBot="1" x14ac:dyDescent="0.25">
      <c r="A41" s="25">
        <v>45169</v>
      </c>
      <c r="B41" s="26" t="s">
        <v>26</v>
      </c>
      <c r="C41" s="19">
        <v>168.01</v>
      </c>
      <c r="D41" s="20">
        <v>165</v>
      </c>
      <c r="E41" s="20"/>
      <c r="F41" s="20">
        <f t="shared" si="2"/>
        <v>151.209</v>
      </c>
      <c r="G41" s="21">
        <f t="shared" si="3"/>
        <v>184.81100000000001</v>
      </c>
      <c r="H41" s="2"/>
      <c r="I41" s="2"/>
    </row>
    <row r="42" spans="1:9" ht="76.5" customHeight="1" thickBot="1" x14ac:dyDescent="0.25">
      <c r="A42" s="48" t="s">
        <v>17</v>
      </c>
      <c r="B42" s="47"/>
      <c r="C42" s="15">
        <v>142.31</v>
      </c>
      <c r="D42" s="44" t="s">
        <v>20</v>
      </c>
      <c r="E42" s="45"/>
      <c r="F42" s="45"/>
      <c r="G42" s="46"/>
    </row>
  </sheetData>
  <mergeCells count="18">
    <mergeCell ref="D8:D10"/>
    <mergeCell ref="E8:E10"/>
    <mergeCell ref="D42:G42"/>
    <mergeCell ref="A8:A10"/>
    <mergeCell ref="B8:B10"/>
    <mergeCell ref="C8:C10"/>
    <mergeCell ref="F8:G8"/>
    <mergeCell ref="A42:B42"/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Felicia Carmen Lupp</cp:lastModifiedBy>
  <cp:revision>1</cp:revision>
  <cp:lastPrinted>2019-12-28T08:02:58Z</cp:lastPrinted>
  <dcterms:created xsi:type="dcterms:W3CDTF">2018-10-08T10:07:46Z</dcterms:created>
  <dcterms:modified xsi:type="dcterms:W3CDTF">2023-09-01T05:11:32Z</dcterms:modified>
  <cp:category/>
</cp:coreProperties>
</file>