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9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A33" i="1" l="1"/>
  <c r="BG19" i="1" l="1"/>
  <c r="BG10" i="1" l="1"/>
  <c r="BG13" i="1"/>
  <c r="BG14" i="1"/>
  <c r="BG18" i="1"/>
  <c r="BG20" i="1"/>
  <c r="BG22" i="1"/>
  <c r="BG23" i="1"/>
</calcChain>
</file>

<file path=xl/sharedStrings.xml><?xml version="1.0" encoding="utf-8"?>
<sst xmlns="http://schemas.openxmlformats.org/spreadsheetml/2006/main" count="40" uniqueCount="38">
  <si>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</si>
  <si>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</si>
  <si>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</si>
  <si>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</si>
  <si>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</si>
  <si>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</si>
  <si>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</si>
  <si>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</si>
  <si>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</si>
  <si>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</si>
  <si>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</si>
  <si>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</si>
  <si>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</si>
  <si>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</si>
  <si>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</si>
  <si>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</si>
  <si>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</si>
  <si>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</si>
  <si>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 xml:space="preserve">              Quantity of gas stored in storages (kWh):</t>
  </si>
  <si>
    <t xml:space="preserve">             Cantitate de gaze extrasă (kWh):</t>
  </si>
  <si>
    <t xml:space="preserve">             Quantity of gas withdrawn (kWh):</t>
  </si>
  <si>
    <t>Preţul aferent tranzacţiei (RON/MWh) :</t>
  </si>
  <si>
    <t xml:space="preserve">              Cantitate de gaze înmagazinată în depozite (kWh):</t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</si>
  <si>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preventivă;</t>
    </r>
  </si>
  <si>
    <r>
      <t xml:space="preserve">               -</t>
    </r>
    <r>
      <rPr>
        <sz val="7"/>
        <color theme="1"/>
        <rFont val="Segoe UI"/>
        <family val="2"/>
        <charset val="238"/>
      </rPr>
      <t xml:space="preserve">          </t>
    </r>
    <r>
      <rPr>
        <sz val="11"/>
        <color theme="1"/>
        <rFont val="Segoe UI"/>
        <family val="2"/>
        <charset val="238"/>
      </rPr>
      <t>preventive;</t>
    </r>
  </si>
  <si>
    <r>
      <t xml:space="preserve">              Cantitate de gaze înmagazinată în conducte (kWh): cf. art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</si>
  <si>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Segoe UI"/>
        <family val="2"/>
        <charset val="238"/>
      </rPr>
      <t>2</t>
    </r>
    <r>
      <rPr>
        <sz val="12"/>
        <color theme="1"/>
        <rFont val="Segoe UI"/>
        <family val="2"/>
        <charset val="238"/>
      </rPr>
      <t xml:space="preserve"> </t>
    </r>
    <r>
      <rPr>
        <sz val="11"/>
        <color theme="1"/>
        <rFont val="Segoe UI"/>
        <family val="2"/>
        <charset val="238"/>
      </rPr>
      <t>paragraph (9)</t>
    </r>
  </si>
  <si>
    <t xml:space="preserve">       1.2. Cantitate pentru tranzacții cumpărare</t>
  </si>
  <si>
    <t xml:space="preserve">         1.1.Cantitate pentru tranzacții vânzare</t>
  </si>
  <si>
    <t>1. Tranzacţii: vânzare/cumpărare gaze naturale:</t>
  </si>
  <si>
    <t xml:space="preserve">Acţiuni de echilibrare ale OTS  - luna NOIEMBRIE 2019                                                                                         </t>
  </si>
  <si>
    <t xml:space="preserve">TSO balancing actions  -  NOVEMBER 2019                                                                                          </t>
  </si>
  <si>
    <t>NU / NO</t>
  </si>
  <si>
    <t>Total (kWh)</t>
  </si>
  <si>
    <t>29-nov</t>
  </si>
  <si>
    <t>71.00</t>
  </si>
  <si>
    <t>30-nov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</si>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</sst>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vertAlign val="superscript"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164" fontId="6" fillId="0" borderId="10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3" fontId="3" fillId="0" borderId="11" xfId="1" applyNumberFormat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left" vertical="center" indent="5"/>
    </xf>
    <xf numFmtId="0" fontId="6" fillId="5" borderId="2" xfId="1" applyFont="1" applyFill="1" applyBorder="1" applyAlignment="1">
      <alignment horizontal="left" vertical="center"/>
    </xf>
    <xf numFmtId="0" fontId="3" fillId="5" borderId="3" xfId="1" applyFont="1" applyFill="1" applyBorder="1" applyAlignment="1">
      <alignment horizontal="left" vertical="center" indent="5"/>
    </xf>
    <xf numFmtId="0" fontId="3" fillId="5" borderId="4" xfId="1" applyFont="1" applyFill="1" applyBorder="1" applyAlignment="1">
      <alignment horizontal="left" vertical="center" indent="5"/>
    </xf>
    <xf numFmtId="0" fontId="6" fillId="4" borderId="2" xfId="1" applyFont="1" applyFill="1" applyBorder="1" applyAlignment="1">
      <alignment vertical="center"/>
    </xf>
    <xf numFmtId="0" fontId="3" fillId="4" borderId="4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3" fillId="3" borderId="4" xfId="1" applyFont="1" applyFill="1" applyBorder="1" applyAlignment="1">
      <alignment vertical="center"/>
    </xf>
    <xf numFmtId="3" fontId="3" fillId="0" borderId="0" xfId="0" applyNumberFormat="1" applyFont="1"/>
    <xf numFmtId="2" fontId="3" fillId="0" borderId="0" xfId="0" applyNumberFormat="1" applyFont="1"/>
    <xf numFmtId="0" fontId="3" fillId="0" borderId="4" xfId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10" xfId="0" applyFont="1" applyFill="1" applyBorder="1"/>
    <xf numFmtId="0" fontId="3" fillId="2" borderId="12" xfId="1" applyFont="1" applyFill="1" applyBorder="1" applyAlignment="1">
      <alignment horizontal="left" vertical="center" wrapText="1" indent="5"/>
    </xf>
    <xf numFmtId="0" fontId="3" fillId="0" borderId="14" xfId="1" applyFont="1" applyBorder="1" applyAlignment="1">
      <alignment horizontal="left" vertical="center" indent="5"/>
    </xf>
    <xf numFmtId="3" fontId="6" fillId="0" borderId="13" xfId="1" applyNumberFormat="1" applyFont="1" applyFill="1" applyBorder="1" applyAlignment="1">
      <alignment horizontal="center" vertical="center"/>
    </xf>
    <xf numFmtId="3" fontId="6" fillId="0" borderId="7" xfId="1" applyNumberFormat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center" vertical="center"/>
    </xf>
    <xf numFmtId="3" fontId="6" fillId="0" borderId="11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0" fontId="10" fillId="0" borderId="0" xfId="0" applyFont="1" applyAlignment="1">
      <alignment horizontal="left"/>
    </xf>
    <xf numFmtId="0" fontId="0" fillId="0" borderId="0" xfId="0" applyNumberFormat="1" applyAlignment="1">
      <alignment vertical="top"/>
    </xf>
    <xf numFmtId="4" fontId="3" fillId="0" borderId="0" xfId="0" applyNumberFormat="1" applyFont="1"/>
    <xf numFmtId="3" fontId="6" fillId="5" borderId="7" xfId="1" applyNumberFormat="1" applyFont="1" applyFill="1" applyBorder="1" applyAlignment="1">
      <alignment horizontal="center" vertical="center"/>
    </xf>
    <xf numFmtId="3" fontId="3" fillId="5" borderId="8" xfId="1" applyNumberFormat="1" applyFont="1" applyFill="1" applyBorder="1" applyAlignment="1">
      <alignment horizontal="center" vertical="center"/>
    </xf>
    <xf numFmtId="4" fontId="3" fillId="5" borderId="9" xfId="1" applyNumberFormat="1" applyFont="1" applyFill="1" applyBorder="1" applyAlignment="1">
      <alignment horizontal="center" vertical="center"/>
    </xf>
    <xf numFmtId="3" fontId="6" fillId="5" borderId="17" xfId="1" applyNumberFormat="1" applyFont="1" applyFill="1" applyBorder="1" applyAlignment="1">
      <alignment horizontal="center" vertical="center"/>
    </xf>
    <xf numFmtId="3" fontId="3" fillId="5" borderId="18" xfId="1" applyNumberFormat="1" applyFont="1" applyFill="1" applyBorder="1" applyAlignment="1">
      <alignment horizontal="center" vertical="center"/>
    </xf>
    <xf numFmtId="4" fontId="3" fillId="5" borderId="19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3" fontId="6" fillId="4" borderId="8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4" borderId="3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vertical="center"/>
    </xf>
    <xf numFmtId="0" fontId="6" fillId="2" borderId="2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3" borderId="2" xfId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5" borderId="15" xfId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right" vertical="top"/>
    </xf>
    <xf numFmtId="4" fontId="3" fillId="0" borderId="0" xfId="0" applyNumberFormat="1" applyFont="1" applyAlignment="1">
      <alignment horizontal="right"/>
    </xf>
    <xf numFmtId="164" fontId="6" fillId="0" borderId="6" xfId="1" applyNumberFormat="1" applyFont="1" applyBorder="1" applyAlignment="1">
      <alignment horizontal="center"/>
    </xf>
    <xf numFmtId="3" fontId="3" fillId="0" borderId="15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3" fontId="6" fillId="4" borderId="21" xfId="1" applyNumberFormat="1" applyFont="1" applyFill="1" applyBorder="1" applyAlignment="1">
      <alignment vertical="center"/>
    </xf>
    <xf numFmtId="3" fontId="6" fillId="4" borderId="18" xfId="1" applyNumberFormat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6" fillId="5" borderId="16" xfId="1" applyFont="1" applyFill="1" applyBorder="1" applyAlignment="1">
      <alignment vertical="center"/>
    </xf>
    <xf numFmtId="0" fontId="6" fillId="5" borderId="15" xfId="1" applyFont="1" applyFill="1" applyBorder="1" applyAlignment="1">
      <alignment vertical="center"/>
    </xf>
    <xf numFmtId="3" fontId="6" fillId="0" borderId="23" xfId="1" applyNumberFormat="1" applyFont="1" applyFill="1" applyBorder="1" applyAlignment="1">
      <alignment horizontal="center" vertical="center"/>
    </xf>
    <xf numFmtId="3" fontId="6" fillId="0" borderId="25" xfId="1" applyNumberFormat="1" applyFont="1" applyFill="1" applyBorder="1" applyAlignment="1">
      <alignment horizontal="center" vertical="center"/>
    </xf>
    <xf numFmtId="3" fontId="6" fillId="0" borderId="17" xfId="1" applyNumberFormat="1" applyFont="1" applyFill="1" applyBorder="1" applyAlignment="1">
      <alignment horizontal="center" vertical="center"/>
    </xf>
    <xf numFmtId="3" fontId="6" fillId="0" borderId="18" xfId="1" applyNumberFormat="1" applyFont="1" applyFill="1" applyBorder="1" applyAlignment="1">
      <alignment horizontal="center" vertical="center"/>
    </xf>
    <xf numFmtId="3" fontId="6" fillId="0" borderId="19" xfId="1" applyNumberFormat="1" applyFont="1" applyFill="1" applyBorder="1" applyAlignment="1">
      <alignment horizontal="center" vertical="center"/>
    </xf>
    <xf numFmtId="3" fontId="6" fillId="4" borderId="8" xfId="1" applyNumberFormat="1" applyFont="1" applyFill="1" applyBorder="1" applyAlignment="1">
      <alignment vertical="center"/>
    </xf>
    <xf numFmtId="0" fontId="6" fillId="4" borderId="17" xfId="1" applyFont="1" applyFill="1" applyBorder="1" applyAlignment="1">
      <alignment horizontal="center" vertical="center"/>
    </xf>
    <xf numFmtId="3" fontId="3" fillId="5" borderId="2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4" fontId="3" fillId="5" borderId="4" xfId="1" applyNumberFormat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4" fontId="6" fillId="0" borderId="6" xfId="1" applyNumberFormat="1" applyFont="1" applyBorder="1" applyAlignment="1">
      <alignment horizontal="center"/>
    </xf>
    <xf numFmtId="0" fontId="6" fillId="5" borderId="26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4" fontId="6" fillId="0" borderId="6" xfId="1" applyNumberFormat="1" applyFont="1" applyBorder="1" applyAlignment="1">
      <alignment horizontal="center"/>
    </xf>
    <xf numFmtId="0" fontId="3" fillId="3" borderId="4" xfId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4" fontId="6" fillId="0" borderId="6" xfId="1" applyNumberFormat="1" applyFont="1" applyBorder="1" applyAlignment="1">
      <alignment horizontal="center"/>
    </xf>
    <xf numFmtId="3" fontId="3" fillId="0" borderId="15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4" fontId="6" fillId="0" borderId="6" xfId="1" applyNumberFormat="1" applyFont="1" applyBorder="1" applyAlignment="1">
      <alignment horizontal="center"/>
    </xf>
    <xf numFmtId="4" fontId="11" fillId="0" borderId="0" xfId="0" applyNumberFormat="1" applyFont="1"/>
    <xf numFmtId="164" fontId="6" fillId="0" borderId="6" xfId="1" applyNumberFormat="1" applyFont="1" applyBorder="1" applyAlignment="1">
      <alignment horizontal="center"/>
    </xf>
    <xf numFmtId="3" fontId="3" fillId="0" borderId="15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4" fontId="6" fillId="0" borderId="6" xfId="1" applyNumberFormat="1" applyFont="1" applyBorder="1" applyAlignment="1">
      <alignment horizontal="center"/>
    </xf>
    <xf numFmtId="3" fontId="3" fillId="0" borderId="15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3" fontId="3" fillId="0" borderId="15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3" fillId="0" borderId="15" xfId="1" applyNumberFormat="1" applyFont="1" applyFill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/>
    </xf>
    <xf numFmtId="0" fontId="1" fillId="0" borderId="0" xfId="0" applyFont="1"/>
    <xf numFmtId="3" fontId="6" fillId="4" borderId="3" xfId="1" applyNumberFormat="1" applyFont="1" applyFill="1" applyBorder="1" applyAlignment="1">
      <alignment horizontal="center" vertical="center"/>
    </xf>
    <xf numFmtId="3" fontId="6" fillId="4" borderId="21" xfId="1" applyNumberFormat="1" applyFont="1" applyFill="1" applyBorder="1" applyAlignment="1">
      <alignment horizontal="center" vertical="center"/>
    </xf>
    <xf numFmtId="3" fontId="6" fillId="4" borderId="18" xfId="1" applyNumberFormat="1" applyFont="1" applyFill="1" applyBorder="1" applyAlignment="1">
      <alignment horizontal="center" vertical="center"/>
    </xf>
    <xf numFmtId="2" fontId="3" fillId="5" borderId="6" xfId="1" applyNumberFormat="1" applyFont="1" applyFill="1" applyBorder="1" applyAlignment="1">
      <alignment horizontal="center" vertical="center"/>
    </xf>
    <xf numFmtId="2" fontId="3" fillId="5" borderId="16" xfId="1" applyNumberFormat="1" applyFont="1" applyFill="1" applyBorder="1" applyAlignment="1">
      <alignment horizontal="center" vertical="center"/>
    </xf>
    <xf numFmtId="2" fontId="3" fillId="5" borderId="15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5" borderId="6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/>
    </xf>
    <xf numFmtId="3" fontId="3" fillId="0" borderId="16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164" fontId="6" fillId="0" borderId="16" xfId="1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2" fontId="6" fillId="5" borderId="6" xfId="1" applyNumberFormat="1" applyFont="1" applyFill="1" applyBorder="1" applyAlignment="1">
      <alignment horizontal="center" vertical="center"/>
    </xf>
    <xf numFmtId="2" fontId="6" fillId="5" borderId="16" xfId="1" applyNumberFormat="1" applyFont="1" applyFill="1" applyBorder="1" applyAlignment="1">
      <alignment horizontal="center" vertical="center"/>
    </xf>
    <xf numFmtId="2" fontId="6" fillId="5" borderId="15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48"/>
  <sheetViews>
    <sheetView tabSelected="1" zoomScale="80" zoomScaleNormal="80" workbookViewId="0">
      <pane xSplit="1" topLeftCell="AZ1" activePane="topRight" state="frozen"/>
      <selection pane="topRight" activeCell="BJ24" sqref="BJ24"/>
    </sheetView>
  </sheetViews>
  <sheetFormatPr defaultColWidth="11" defaultRowHeight="16.8" x14ac:dyDescent="0.4"/>
  <cols>
    <col min="1" max="1" width="77.33203125" style="1" customWidth="1"/>
    <col min="2" max="2" width="81.109375" style="1" customWidth="1"/>
    <col min="3" max="3" width="8.33203125" style="1" bestFit="1" customWidth="1"/>
    <col min="4" max="4" width="9.88671875" style="1" bestFit="1" customWidth="1"/>
    <col min="5" max="6" width="8.33203125" style="1" bestFit="1" customWidth="1"/>
    <col min="7" max="7" width="12.6640625" style="1" bestFit="1" customWidth="1"/>
    <col min="8" max="8" width="12.6640625" style="1" customWidth="1"/>
    <col min="9" max="9" width="12.6640625" style="1" bestFit="1" customWidth="1"/>
    <col min="10" max="10" width="12.88671875" style="1" customWidth="1"/>
    <col min="11" max="11" width="12.33203125" style="1" bestFit="1" customWidth="1"/>
    <col min="12" max="12" width="11.109375" style="1" bestFit="1" customWidth="1"/>
    <col min="13" max="13" width="12.33203125" style="1" bestFit="1" customWidth="1"/>
    <col min="14" max="15" width="12.33203125" style="1" customWidth="1"/>
    <col min="16" max="16" width="12.6640625" style="1" bestFit="1" customWidth="1"/>
    <col min="17" max="24" width="12.6640625" style="1" customWidth="1"/>
    <col min="25" max="25" width="13.5546875" style="1" bestFit="1" customWidth="1"/>
    <col min="26" max="58" width="12.6640625" style="1" customWidth="1"/>
    <col min="59" max="59" width="15.44140625" style="1" bestFit="1" customWidth="1"/>
    <col min="60" max="16384" width="11" style="1"/>
  </cols>
  <sheetData>
    <row r="2" spans="1:73" ht="27" x14ac:dyDescent="0.6">
      <c r="A2" s="136" t="s">
        <v>3</v>
      </c>
      <c r="B2" s="136"/>
      <c r="C2" s="66"/>
      <c r="D2" s="66"/>
      <c r="E2" s="66"/>
      <c r="F2" s="29"/>
      <c r="G2" s="38"/>
      <c r="H2" s="55"/>
      <c r="I2" s="55"/>
      <c r="J2" s="55"/>
      <c r="K2" s="55"/>
      <c r="L2" s="57"/>
      <c r="M2" s="57"/>
      <c r="N2" s="88"/>
      <c r="O2" s="88"/>
      <c r="P2" s="57"/>
      <c r="Q2" s="88"/>
      <c r="R2" s="95"/>
      <c r="S2" s="95"/>
      <c r="T2" s="99"/>
      <c r="U2" s="99"/>
      <c r="V2" s="95"/>
      <c r="W2" s="102"/>
      <c r="X2" s="102"/>
      <c r="Y2" s="102"/>
      <c r="Z2" s="102"/>
      <c r="AA2" s="102"/>
      <c r="AB2" s="102"/>
      <c r="AC2" s="102"/>
      <c r="AD2" s="107"/>
      <c r="AE2" s="107"/>
      <c r="AF2" s="107"/>
      <c r="AG2" s="107"/>
      <c r="AH2" s="107"/>
      <c r="AI2" s="107"/>
      <c r="AJ2" s="102"/>
      <c r="AK2" s="110"/>
      <c r="AL2" s="112"/>
      <c r="AM2" s="112"/>
      <c r="AN2" s="112"/>
      <c r="AO2" s="112"/>
      <c r="AP2" s="112"/>
      <c r="AQ2" s="112"/>
      <c r="AR2" s="110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</row>
    <row r="3" spans="1:73" ht="27" x14ac:dyDescent="0.6">
      <c r="A3" s="136" t="s">
        <v>6</v>
      </c>
      <c r="B3" s="136"/>
      <c r="C3" s="66"/>
      <c r="D3" s="66"/>
      <c r="E3" s="66"/>
      <c r="F3" s="29"/>
      <c r="G3" s="38"/>
      <c r="H3" s="55"/>
      <c r="I3" s="55"/>
      <c r="J3" s="55"/>
      <c r="K3" s="55"/>
      <c r="L3" s="57"/>
      <c r="M3" s="57"/>
      <c r="N3" s="88"/>
      <c r="O3" s="88"/>
      <c r="P3" s="57"/>
      <c r="Q3" s="88"/>
      <c r="R3" s="95"/>
      <c r="S3" s="95"/>
      <c r="T3" s="99"/>
      <c r="U3" s="99"/>
      <c r="V3" s="95"/>
      <c r="W3" s="102"/>
      <c r="X3" s="102"/>
      <c r="Y3" s="102"/>
      <c r="Z3" s="102"/>
      <c r="AA3" s="102"/>
      <c r="AB3" s="102"/>
      <c r="AC3" s="102"/>
      <c r="AD3" s="107"/>
      <c r="AE3" s="107"/>
      <c r="AF3" s="107"/>
      <c r="AG3" s="107"/>
      <c r="AH3" s="107"/>
      <c r="AI3" s="107"/>
      <c r="AJ3" s="102"/>
      <c r="AK3" s="110"/>
      <c r="AL3" s="112"/>
      <c r="AM3" s="112"/>
      <c r="AN3" s="112"/>
      <c r="AO3" s="112"/>
      <c r="AP3" s="112"/>
      <c r="AQ3" s="112"/>
      <c r="AR3" s="110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</row>
    <row r="4" spans="1:73" ht="19.8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73" s="54" customFormat="1" ht="21" thickBot="1" x14ac:dyDescent="0.45">
      <c r="A5" s="3" t="s">
        <v>30</v>
      </c>
      <c r="B5" s="3" t="s">
        <v>31</v>
      </c>
      <c r="C5" s="123">
        <v>43770</v>
      </c>
      <c r="D5" s="131"/>
      <c r="E5" s="131"/>
      <c r="F5" s="132"/>
      <c r="G5" s="62">
        <v>43771</v>
      </c>
      <c r="H5" s="62">
        <v>43772</v>
      </c>
      <c r="I5" s="62">
        <v>43773</v>
      </c>
      <c r="J5" s="62">
        <v>43774</v>
      </c>
      <c r="K5" s="62">
        <v>43775</v>
      </c>
      <c r="L5" s="62">
        <v>43776</v>
      </c>
      <c r="M5" s="62">
        <v>43777</v>
      </c>
      <c r="N5" s="89">
        <v>43778</v>
      </c>
      <c r="O5" s="89">
        <v>43779</v>
      </c>
      <c r="P5" s="89">
        <v>43780</v>
      </c>
      <c r="Q5" s="89">
        <v>43781</v>
      </c>
      <c r="R5" s="96">
        <v>43782</v>
      </c>
      <c r="S5" s="96">
        <v>43783</v>
      </c>
      <c r="T5" s="100">
        <v>43784</v>
      </c>
      <c r="U5" s="100">
        <v>43785</v>
      </c>
      <c r="V5" s="100">
        <v>43786</v>
      </c>
      <c r="W5" s="103">
        <v>43787</v>
      </c>
      <c r="X5" s="105">
        <v>43788</v>
      </c>
      <c r="Y5" s="105">
        <v>43789</v>
      </c>
      <c r="Z5" s="105">
        <v>43790</v>
      </c>
      <c r="AA5" s="105">
        <v>43791</v>
      </c>
      <c r="AB5" s="105">
        <v>43792</v>
      </c>
      <c r="AC5" s="105">
        <v>43793</v>
      </c>
      <c r="AD5" s="123">
        <v>43794</v>
      </c>
      <c r="AE5" s="124"/>
      <c r="AF5" s="124"/>
      <c r="AG5" s="124"/>
      <c r="AH5" s="124"/>
      <c r="AI5" s="124"/>
      <c r="AJ5" s="108">
        <v>43795</v>
      </c>
      <c r="AK5" s="123">
        <v>43796</v>
      </c>
      <c r="AL5" s="131"/>
      <c r="AM5" s="131"/>
      <c r="AN5" s="131"/>
      <c r="AO5" s="131"/>
      <c r="AP5" s="131"/>
      <c r="AQ5" s="132"/>
      <c r="AR5" s="123">
        <v>43797</v>
      </c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2"/>
      <c r="BE5" s="4" t="s">
        <v>34</v>
      </c>
      <c r="BF5" s="115" t="s">
        <v>36</v>
      </c>
      <c r="BG5" s="4" t="s">
        <v>33</v>
      </c>
    </row>
    <row r="6" spans="1:73" s="19" customFormat="1" ht="17.399999999999999" thickBot="1" x14ac:dyDescent="0.45">
      <c r="A6" s="18" t="s">
        <v>23</v>
      </c>
      <c r="B6" s="18" t="s">
        <v>24</v>
      </c>
      <c r="C6" s="128" t="s">
        <v>32</v>
      </c>
      <c r="D6" s="129"/>
      <c r="E6" s="129"/>
      <c r="F6" s="130"/>
      <c r="G6" s="63"/>
      <c r="H6" s="63"/>
      <c r="I6" s="63"/>
      <c r="J6" s="63"/>
      <c r="K6" s="63"/>
      <c r="L6" s="63"/>
      <c r="M6" s="63"/>
      <c r="N6" s="87"/>
      <c r="O6" s="87"/>
      <c r="P6" s="63"/>
      <c r="Q6" s="87"/>
      <c r="R6" s="94"/>
      <c r="S6" s="94"/>
      <c r="T6" s="98"/>
      <c r="U6" s="98"/>
      <c r="V6" s="94"/>
      <c r="W6" s="101"/>
      <c r="X6" s="101"/>
      <c r="Y6" s="101"/>
      <c r="Z6" s="101"/>
      <c r="AA6" s="101"/>
      <c r="AB6" s="101"/>
      <c r="AC6" s="101"/>
      <c r="AD6" s="106"/>
      <c r="AE6" s="106"/>
      <c r="AF6" s="106"/>
      <c r="AG6" s="106"/>
      <c r="AH6" s="106"/>
      <c r="AI6" s="106"/>
      <c r="AJ6" s="101"/>
      <c r="AK6" s="109"/>
      <c r="AL6" s="111"/>
      <c r="AM6" s="111"/>
      <c r="AN6" s="111"/>
      <c r="AO6" s="111"/>
      <c r="AP6" s="111"/>
      <c r="AQ6" s="111"/>
      <c r="AR6" s="109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20"/>
    </row>
    <row r="7" spans="1:73" ht="17.399999999999999" thickBot="1" x14ac:dyDescent="0.45">
      <c r="A7" s="5"/>
      <c r="B7" s="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6"/>
    </row>
    <row r="8" spans="1:73" ht="17.100000000000001" customHeight="1" thickBot="1" x14ac:dyDescent="0.45">
      <c r="A8" s="28" t="s">
        <v>29</v>
      </c>
      <c r="B8" s="28" t="s">
        <v>7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23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</row>
    <row r="9" spans="1:73" ht="17.100000000000001" customHeight="1" x14ac:dyDescent="0.4">
      <c r="A9" s="42" t="s">
        <v>28</v>
      </c>
      <c r="B9" s="42" t="s">
        <v>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24"/>
    </row>
    <row r="10" spans="1:73" ht="17.100000000000001" customHeight="1" x14ac:dyDescent="0.4">
      <c r="A10" s="7" t="s">
        <v>16</v>
      </c>
      <c r="B10" s="7" t="s">
        <v>17</v>
      </c>
      <c r="C10" s="65"/>
      <c r="D10" s="65"/>
      <c r="E10" s="65"/>
      <c r="F10" s="44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25">
        <f>SUM(C10:BF10)</f>
        <v>0</v>
      </c>
    </row>
    <row r="11" spans="1:73" ht="17.100000000000001" customHeight="1" x14ac:dyDescent="0.4">
      <c r="A11" s="7" t="s">
        <v>0</v>
      </c>
      <c r="B11" s="7" t="s">
        <v>9</v>
      </c>
      <c r="C11" s="65"/>
      <c r="D11" s="65"/>
      <c r="E11" s="65"/>
      <c r="F11" s="4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25"/>
    </row>
    <row r="12" spans="1:73" ht="17.100000000000001" customHeight="1" thickBot="1" x14ac:dyDescent="0.45">
      <c r="A12" s="21" t="s">
        <v>4</v>
      </c>
      <c r="B12" s="21" t="s">
        <v>10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72"/>
    </row>
    <row r="13" spans="1:73" ht="17.100000000000001" customHeight="1" x14ac:dyDescent="0.4">
      <c r="A13" s="8" t="s">
        <v>27</v>
      </c>
      <c r="B13" s="8" t="s">
        <v>11</v>
      </c>
      <c r="C13" s="79"/>
      <c r="D13" s="79"/>
      <c r="E13" s="79"/>
      <c r="F13" s="32"/>
      <c r="G13" s="35"/>
      <c r="H13" s="35"/>
      <c r="I13" s="35"/>
      <c r="J13" s="35"/>
      <c r="K13" s="35"/>
      <c r="L13" s="35"/>
      <c r="M13" s="35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24">
        <f>SUM(C13:BF13)</f>
        <v>0</v>
      </c>
    </row>
    <row r="14" spans="1:73" ht="17.100000000000001" customHeight="1" x14ac:dyDescent="0.4">
      <c r="A14" s="9" t="s">
        <v>16</v>
      </c>
      <c r="B14" s="9" t="s">
        <v>17</v>
      </c>
      <c r="C14" s="80">
        <v>860000</v>
      </c>
      <c r="D14" s="80">
        <v>1070000</v>
      </c>
      <c r="E14" s="80">
        <v>790000</v>
      </c>
      <c r="F14" s="33">
        <v>500000</v>
      </c>
      <c r="G14" s="36"/>
      <c r="H14" s="36"/>
      <c r="I14" s="36"/>
      <c r="J14" s="36"/>
      <c r="K14" s="36"/>
      <c r="L14" s="36"/>
      <c r="M14" s="36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>
        <v>91000</v>
      </c>
      <c r="AE14" s="33">
        <v>500000</v>
      </c>
      <c r="AF14" s="33">
        <v>150000</v>
      </c>
      <c r="AG14" s="33">
        <v>230000</v>
      </c>
      <c r="AH14" s="33">
        <v>2000000</v>
      </c>
      <c r="AI14" s="33">
        <v>1520000</v>
      </c>
      <c r="AJ14" s="33">
        <v>0</v>
      </c>
      <c r="AK14" s="33">
        <v>182000</v>
      </c>
      <c r="AL14" s="33">
        <v>80000</v>
      </c>
      <c r="AM14" s="33">
        <v>808000</v>
      </c>
      <c r="AN14" s="33">
        <v>300000</v>
      </c>
      <c r="AO14" s="33">
        <v>770000</v>
      </c>
      <c r="AP14" s="33">
        <v>240000</v>
      </c>
      <c r="AQ14" s="33">
        <v>400000</v>
      </c>
      <c r="AR14" s="33">
        <v>70000</v>
      </c>
      <c r="AS14" s="33">
        <v>260000</v>
      </c>
      <c r="AT14" s="33">
        <v>200000</v>
      </c>
      <c r="AU14" s="33">
        <v>102000</v>
      </c>
      <c r="AV14" s="33">
        <v>150000</v>
      </c>
      <c r="AW14" s="33">
        <v>1400000</v>
      </c>
      <c r="AX14" s="33">
        <v>50000</v>
      </c>
      <c r="AY14" s="33">
        <v>280000</v>
      </c>
      <c r="AZ14" s="33">
        <v>40000</v>
      </c>
      <c r="BA14" s="33">
        <v>690000</v>
      </c>
      <c r="BB14" s="33">
        <v>70000</v>
      </c>
      <c r="BC14" s="33">
        <v>220000</v>
      </c>
      <c r="BD14" s="33">
        <v>320000</v>
      </c>
      <c r="BE14" s="33">
        <v>320000</v>
      </c>
      <c r="BF14" s="33">
        <v>210000</v>
      </c>
      <c r="BG14" s="25">
        <f>SUM(C14:BF14)</f>
        <v>14873000</v>
      </c>
    </row>
    <row r="15" spans="1:73" ht="17.100000000000001" customHeight="1" thickBot="1" x14ac:dyDescent="0.45">
      <c r="A15" s="9" t="s">
        <v>21</v>
      </c>
      <c r="B15" s="9" t="s">
        <v>12</v>
      </c>
      <c r="C15" s="81">
        <v>85</v>
      </c>
      <c r="D15" s="81">
        <v>94.5</v>
      </c>
      <c r="E15" s="81">
        <v>96</v>
      </c>
      <c r="F15" s="34">
        <v>96.1</v>
      </c>
      <c r="G15" s="37"/>
      <c r="H15" s="37"/>
      <c r="I15" s="37"/>
      <c r="J15" s="37"/>
      <c r="K15" s="37"/>
      <c r="L15" s="37"/>
      <c r="M15" s="37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>
        <v>79.5</v>
      </c>
      <c r="AE15" s="34">
        <v>79.900000000000006</v>
      </c>
      <c r="AF15" s="34">
        <v>80</v>
      </c>
      <c r="AG15" s="34">
        <v>81</v>
      </c>
      <c r="AH15" s="34">
        <v>81.5</v>
      </c>
      <c r="AI15" s="34">
        <v>82</v>
      </c>
      <c r="AJ15" s="34"/>
      <c r="AK15" s="34">
        <v>72.5</v>
      </c>
      <c r="AL15" s="34">
        <v>74</v>
      </c>
      <c r="AM15" s="34">
        <v>75</v>
      </c>
      <c r="AN15" s="34">
        <v>75.7</v>
      </c>
      <c r="AO15" s="34">
        <v>75.8</v>
      </c>
      <c r="AP15" s="34">
        <v>77</v>
      </c>
      <c r="AQ15" s="34">
        <v>77.5</v>
      </c>
      <c r="AR15" s="34">
        <v>70.900000000000006</v>
      </c>
      <c r="AS15" s="34">
        <v>71</v>
      </c>
      <c r="AT15" s="34">
        <v>71.44</v>
      </c>
      <c r="AU15" s="34">
        <v>71.5</v>
      </c>
      <c r="AV15" s="34">
        <v>72</v>
      </c>
      <c r="AW15" s="34">
        <v>72.5</v>
      </c>
      <c r="AX15" s="34">
        <v>73</v>
      </c>
      <c r="AY15" s="34">
        <v>73.5</v>
      </c>
      <c r="AZ15" s="34">
        <v>73.900000000000006</v>
      </c>
      <c r="BA15" s="34">
        <v>74</v>
      </c>
      <c r="BB15" s="34">
        <v>74.5</v>
      </c>
      <c r="BC15" s="34">
        <v>75</v>
      </c>
      <c r="BD15" s="34">
        <v>76</v>
      </c>
      <c r="BE15" s="34">
        <v>71</v>
      </c>
      <c r="BF15" s="34">
        <v>70</v>
      </c>
      <c r="BG15" s="26"/>
    </row>
    <row r="16" spans="1:73" ht="17.100000000000001" customHeight="1" thickBot="1" x14ac:dyDescent="0.45">
      <c r="A16" s="10" t="s">
        <v>5</v>
      </c>
      <c r="B16" s="10" t="s">
        <v>13</v>
      </c>
      <c r="C16" s="120">
        <v>92.58</v>
      </c>
      <c r="D16" s="121"/>
      <c r="E16" s="121"/>
      <c r="F16" s="122"/>
      <c r="G16" s="69"/>
      <c r="H16" s="70"/>
      <c r="I16" s="70"/>
      <c r="J16" s="70"/>
      <c r="K16" s="71"/>
      <c r="L16" s="58"/>
      <c r="M16" s="58"/>
      <c r="N16" s="58"/>
      <c r="O16" s="58"/>
      <c r="P16" s="58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125">
        <v>81.37</v>
      </c>
      <c r="AE16" s="126"/>
      <c r="AF16" s="126"/>
      <c r="AG16" s="126"/>
      <c r="AH16" s="126"/>
      <c r="AI16" s="127"/>
      <c r="AJ16" s="90"/>
      <c r="AK16" s="125">
        <v>75.64</v>
      </c>
      <c r="AL16" s="126"/>
      <c r="AM16" s="126"/>
      <c r="AN16" s="126"/>
      <c r="AO16" s="126"/>
      <c r="AP16" s="126"/>
      <c r="AQ16" s="127"/>
      <c r="AR16" s="133">
        <v>73.099999999999994</v>
      </c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5"/>
      <c r="BE16" s="90" t="s">
        <v>35</v>
      </c>
      <c r="BF16" s="90" t="s">
        <v>37</v>
      </c>
      <c r="BG16" s="73"/>
    </row>
    <row r="17" spans="1:63" ht="17.100000000000001" customHeight="1" thickBot="1" x14ac:dyDescent="0.45">
      <c r="A17" s="22"/>
      <c r="B17" s="22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27"/>
    </row>
    <row r="18" spans="1:63" ht="17.100000000000001" customHeight="1" x14ac:dyDescent="0.4">
      <c r="A18" s="11" t="s">
        <v>2</v>
      </c>
      <c r="B18" s="11" t="s">
        <v>14</v>
      </c>
      <c r="C18" s="83"/>
      <c r="D18" s="82"/>
      <c r="E18" s="82"/>
      <c r="F18" s="78"/>
      <c r="G18" s="49"/>
      <c r="H18" s="50"/>
      <c r="I18" s="49"/>
      <c r="J18" s="50"/>
      <c r="K18" s="49"/>
      <c r="L18" s="50"/>
      <c r="M18" s="49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4">
        <f>SUM(C18:BF18)</f>
        <v>0</v>
      </c>
    </row>
    <row r="19" spans="1:63" s="40" customFormat="1" ht="17.100000000000001" customHeight="1" x14ac:dyDescent="0.4">
      <c r="A19" s="41" t="s">
        <v>22</v>
      </c>
      <c r="B19" s="41" t="s">
        <v>18</v>
      </c>
      <c r="C19" s="117">
        <v>13224632</v>
      </c>
      <c r="D19" s="118"/>
      <c r="E19" s="118"/>
      <c r="F19" s="119"/>
      <c r="G19" s="39">
        <v>19840632</v>
      </c>
      <c r="H19" s="39">
        <v>45111632</v>
      </c>
      <c r="I19" s="77">
        <v>28107000</v>
      </c>
      <c r="J19" s="77">
        <v>42262000</v>
      </c>
      <c r="K19" s="77">
        <v>30296000</v>
      </c>
      <c r="L19" s="67">
        <v>9193000</v>
      </c>
      <c r="M19" s="77">
        <v>13328000</v>
      </c>
      <c r="N19" s="68">
        <v>32177000</v>
      </c>
      <c r="O19" s="68">
        <v>33358000</v>
      </c>
      <c r="P19" s="68">
        <v>41338000</v>
      </c>
      <c r="Q19" s="68">
        <v>43000000</v>
      </c>
      <c r="R19" s="68">
        <v>43316000</v>
      </c>
      <c r="S19" s="68">
        <v>12000000</v>
      </c>
      <c r="T19" s="68">
        <v>3598000</v>
      </c>
      <c r="U19" s="68">
        <v>7980000</v>
      </c>
      <c r="V19" s="68">
        <v>7400000</v>
      </c>
      <c r="W19" s="68">
        <v>12093000</v>
      </c>
      <c r="X19" s="68">
        <v>12781000</v>
      </c>
      <c r="Y19" s="68">
        <v>12781000</v>
      </c>
      <c r="Z19" s="68">
        <v>4822000</v>
      </c>
      <c r="AA19" s="68">
        <v>0</v>
      </c>
      <c r="AB19" s="68">
        <v>0</v>
      </c>
      <c r="AC19" s="68">
        <v>0</v>
      </c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75">
        <f>SUM(C19:BF19)</f>
        <v>468006896</v>
      </c>
    </row>
    <row r="20" spans="1:63" ht="17.100000000000001" customHeight="1" thickBot="1" x14ac:dyDescent="0.45">
      <c r="A20" s="12" t="s">
        <v>25</v>
      </c>
      <c r="B20" s="12" t="s">
        <v>26</v>
      </c>
      <c r="C20" s="84"/>
      <c r="D20" s="52"/>
      <c r="E20" s="52"/>
      <c r="F20" s="53"/>
      <c r="G20" s="51"/>
      <c r="H20" s="52"/>
      <c r="I20" s="51"/>
      <c r="J20" s="52"/>
      <c r="K20" s="51"/>
      <c r="L20" s="52"/>
      <c r="M20" s="51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76">
        <f>SUM(C20:BF20)</f>
        <v>0</v>
      </c>
    </row>
    <row r="21" spans="1:63" ht="17.100000000000001" customHeight="1" thickBot="1" x14ac:dyDescent="0.45">
      <c r="A21" s="13"/>
      <c r="B21" s="13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27"/>
    </row>
    <row r="22" spans="1:63" ht="17.100000000000001" customHeight="1" x14ac:dyDescent="0.4">
      <c r="A22" s="14" t="s">
        <v>1</v>
      </c>
      <c r="B22" s="14" t="s">
        <v>15</v>
      </c>
      <c r="C22" s="56"/>
      <c r="D22" s="56"/>
      <c r="E22" s="56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24">
        <f>SUM(C22:BF22)</f>
        <v>0</v>
      </c>
    </row>
    <row r="23" spans="1:63" ht="17.100000000000001" customHeight="1" thickBot="1" x14ac:dyDescent="0.45">
      <c r="A23" s="15" t="s">
        <v>19</v>
      </c>
      <c r="B23" s="15" t="s">
        <v>20</v>
      </c>
      <c r="C23" s="97"/>
      <c r="D23" s="97"/>
      <c r="E23" s="97"/>
      <c r="F23" s="97"/>
      <c r="G23" s="64"/>
      <c r="H23" s="64"/>
      <c r="I23" s="85"/>
      <c r="J23" s="64"/>
      <c r="K23" s="64"/>
      <c r="L23" s="64"/>
      <c r="M23" s="64"/>
      <c r="N23" s="86"/>
      <c r="O23" s="86"/>
      <c r="P23" s="64"/>
      <c r="Q23" s="86"/>
      <c r="R23" s="93"/>
      <c r="S23" s="93"/>
      <c r="T23" s="97"/>
      <c r="U23" s="97"/>
      <c r="V23" s="93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26">
        <f>SUM(C23:BF23)</f>
        <v>0</v>
      </c>
    </row>
    <row r="25" spans="1:63" x14ac:dyDescent="0.4">
      <c r="B25" s="16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60"/>
      <c r="BH25" s="59"/>
      <c r="BI25" s="59"/>
      <c r="BJ25" s="59"/>
      <c r="BK25" s="59"/>
    </row>
    <row r="26" spans="1:63" x14ac:dyDescent="0.4"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60"/>
      <c r="BH26" s="30"/>
      <c r="BI26" s="30"/>
      <c r="BJ26" s="30"/>
      <c r="BK26" s="30"/>
    </row>
    <row r="27" spans="1:63" x14ac:dyDescent="0.4">
      <c r="BG27" s="61"/>
      <c r="BH27" s="16"/>
      <c r="BI27" s="16"/>
      <c r="BJ27" s="16"/>
      <c r="BK27" s="16"/>
    </row>
    <row r="28" spans="1:63" x14ac:dyDescent="0.4">
      <c r="W28" s="104"/>
    </row>
    <row r="29" spans="1:63" x14ac:dyDescent="0.4">
      <c r="A29" s="1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</row>
    <row r="30" spans="1:63" x14ac:dyDescent="0.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</row>
    <row r="31" spans="1:63" x14ac:dyDescent="0.4">
      <c r="A31" s="17"/>
      <c r="BB31" s="16"/>
    </row>
    <row r="33" spans="1:59" x14ac:dyDescent="0.4">
      <c r="A33" s="16"/>
      <c r="B33" s="16"/>
      <c r="BA33" s="1" t="e">
        <f>BA31/BB31</f>
        <v>#DIV/0!</v>
      </c>
      <c r="BB33" s="116"/>
    </row>
    <row r="34" spans="1:59" x14ac:dyDescent="0.4">
      <c r="A34" s="16"/>
      <c r="BB34" s="116"/>
    </row>
    <row r="35" spans="1:59" x14ac:dyDescent="0.4">
      <c r="A35" s="31"/>
    </row>
    <row r="36" spans="1:59" x14ac:dyDescent="0.4">
      <c r="A36" s="31"/>
    </row>
    <row r="37" spans="1:59" x14ac:dyDescent="0.4">
      <c r="BG37" s="16"/>
    </row>
    <row r="39" spans="1:59" x14ac:dyDescent="0.4">
      <c r="A39" s="16"/>
    </row>
    <row r="42" spans="1:59" x14ac:dyDescent="0.4">
      <c r="A42" s="16"/>
    </row>
    <row r="44" spans="1:59" x14ac:dyDescent="0.4">
      <c r="A44" s="31"/>
    </row>
    <row r="45" spans="1:59" x14ac:dyDescent="0.4">
      <c r="A45" s="16"/>
    </row>
    <row r="48" spans="1:59" x14ac:dyDescent="0.4">
      <c r="A48" s="16"/>
    </row>
  </sheetData>
  <mergeCells count="12">
    <mergeCell ref="AR5:BD5"/>
    <mergeCell ref="AR16:BD16"/>
    <mergeCell ref="A2:B2"/>
    <mergeCell ref="A3:B3"/>
    <mergeCell ref="C5:F5"/>
    <mergeCell ref="AK5:AQ5"/>
    <mergeCell ref="AK16:AQ16"/>
    <mergeCell ref="C19:F19"/>
    <mergeCell ref="C16:F16"/>
    <mergeCell ref="AD5:AI5"/>
    <mergeCell ref="AD16:AI16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2019-12-02T05:54:00Z</dcterms:modified>
</cp:coreProperties>
</file>