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iolpan\Documents\rezultate financiare\2020\rez. preliminate\Site 20.02.2020\RO\"/>
    </mc:Choice>
  </mc:AlternateContent>
  <bookViews>
    <workbookView xWindow="0" yWindow="0" windowWidth="19200" windowHeight="6465" tabRatio="860"/>
  </bookViews>
  <sheets>
    <sheet name=" Poz.Fin. 30092019-interim_Ro " sheetId="1" r:id="rId1"/>
    <sheet name="Rez. Glob_30092019-interimar_Ro" sheetId="2" r:id="rId2"/>
  </sheets>
  <definedNames>
    <definedName name="OLE_LINK3" localSheetId="1">'Rez. Glob_30092019-interimar_Ro'!#REF!</definedName>
    <definedName name="OLE_LINK9" localSheetId="0">' Poz.Fin. 30092019-interim_Ro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B33" i="2"/>
  <c r="C11" i="2"/>
  <c r="B11" i="2"/>
  <c r="D45" i="1"/>
  <c r="C45" i="1"/>
  <c r="D37" i="1"/>
  <c r="C37" i="1"/>
  <c r="D30" i="1"/>
  <c r="C30" i="1"/>
  <c r="D18" i="1"/>
  <c r="C18" i="1"/>
  <c r="D12" i="1"/>
  <c r="C12" i="1"/>
  <c r="B22" i="2" l="1"/>
  <c r="C22" i="2"/>
  <c r="D20" i="1"/>
  <c r="C47" i="1"/>
  <c r="C20" i="1"/>
  <c r="D47" i="1"/>
  <c r="C29" i="2" l="1"/>
  <c r="B29" i="2"/>
  <c r="C49" i="1"/>
  <c r="D49" i="1"/>
  <c r="B35" i="2" l="1"/>
  <c r="C35" i="2"/>
  <c r="C39" i="2" l="1"/>
  <c r="C44" i="2" s="1"/>
  <c r="B39" i="2"/>
  <c r="B44" i="2" s="1"/>
</calcChain>
</file>

<file path=xl/sharedStrings.xml><?xml version="1.0" encoding="utf-8"?>
<sst xmlns="http://schemas.openxmlformats.org/spreadsheetml/2006/main" count="69" uniqueCount="62">
  <si>
    <t>ACTIV</t>
  </si>
  <si>
    <t>Active imobilizate</t>
  </si>
  <si>
    <t>Imobilizări necorporale</t>
  </si>
  <si>
    <t>Drepturi de utilizare a activelor luate in leasing</t>
  </si>
  <si>
    <t>Imobilizări corporale</t>
  </si>
  <si>
    <t>Imobilizari financiare</t>
  </si>
  <si>
    <t>Creanţe comerciale şi alte creanţe</t>
  </si>
  <si>
    <t>Impozit amanat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</si>
  <si>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</si>
  <si>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</si>
  <si>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</si>
  <si>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</si>
  <si>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</si>
  <si>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</si>
  <si>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</si>
  <si>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Ajustări ale capitalului Social la hiperinflaţie</t>
  </si>
  <si>
    <t>Primă de emisiune</t>
  </si>
  <si>
    <t>Alte rezerve</t>
  </si>
  <si>
    <t>Rezultatul reportat</t>
  </si>
  <si>
    <t>Datorii pe termen lung</t>
  </si>
  <si>
    <t>Împrumuturi pe termen lung</t>
  </si>
  <si>
    <t>Provizion pentru beneficiile angajaţilor</t>
  </si>
  <si>
    <t>Venituri înregistrate în avans</t>
  </si>
  <si>
    <t>Impozit amânat de plată</t>
  </si>
  <si>
    <t>Datorii comerciale şi alte Datorii</t>
  </si>
  <si>
    <t>Datorii curente</t>
  </si>
  <si>
    <t>Provizion pentru riscuri şi cheltuieli</t>
  </si>
  <si>
    <t>Impozit curent de plată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</si>
  <si>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</si>
  <si>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</si>
  <si>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</si>
  <si>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</si>
  <si>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</si>
  <si>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</si>
  <si>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Venituri din exploatare inainte de activitatea de constructii conform cu IFRIC12 si echilibrare</t>
  </si>
  <si>
    <t>Amortizare</t>
  </si>
  <si>
    <t>Indemnizaţii, salarii şi alte cheltuieli de natură salarială</t>
  </si>
  <si>
    <t>Consum tehnologic, materiale şi consumabile utilizate</t>
  </si>
  <si>
    <t>Cheltuieli cu redevenţe</t>
  </si>
  <si>
    <t>Întreţinere şi transport</t>
  </si>
  <si>
    <t>Impozite şi alte sume datorate statului</t>
  </si>
  <si>
    <t>Cheltuieli cu provizionul pentru riscuri şi cheltuieli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</si>
  <si>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</si>
  <si>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</si>
  <si>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</si>
  <si>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</si>
  <si>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</si>
  <si>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</si>
  <si>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</si>
  <si>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</si>
  <si>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</si>
  <si>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</si>
  <si>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</si>
  <si>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</si>
  <si>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</si>
  <si>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</si>
  <si>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</si>
  <si>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(neauditat)</t>
  </si>
  <si>
    <t>-</t>
  </si>
  <si>
    <t>(retratat)</t>
  </si>
  <si>
    <t>Rezultatul pe acţiune, de bază şi diluat           (exprimat în lei pe acţiune)</t>
  </si>
  <si>
    <t>(Câștig)/Pierdere actuarială aferentă perioadei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</si>
</sst>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sz val="11"/>
      <color theme="1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/>
    <xf numFmtId="0" fontId="3" fillId="0" borderId="0" xfId="0" applyFont="1" applyAlignment="1">
      <alignment wrapText="1"/>
    </xf>
    <xf numFmtId="14" fontId="4" fillId="0" borderId="2" xfId="0" applyNumberFormat="1" applyFont="1" applyFill="1" applyBorder="1" applyAlignment="1">
      <alignment horizontal="right" wrapText="1"/>
    </xf>
    <xf numFmtId="3" fontId="3" fillId="0" borderId="3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wrapText="1"/>
    </xf>
    <xf numFmtId="3" fontId="3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4" xfId="0" applyNumberFormat="1" applyFont="1" applyFill="1" applyBorder="1" applyAlignment="1">
      <alignment horizontal="right" wrapText="1"/>
    </xf>
    <xf numFmtId="0" fontId="6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3" fillId="0" borderId="3" xfId="0" applyNumberFormat="1" applyFont="1" applyFill="1" applyBorder="1" applyAlignment="1">
      <alignment horizontal="right" wrapText="1"/>
    </xf>
    <xf numFmtId="0" fontId="7" fillId="0" borderId="0" xfId="0" applyFont="1"/>
    <xf numFmtId="14" fontId="4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 applyBorder="1" applyAlignment="1">
      <alignment horizontal="right" wrapText="1"/>
    </xf>
    <xf numFmtId="37" fontId="7" fillId="0" borderId="0" xfId="0" applyNumberFormat="1" applyFont="1" applyFill="1"/>
    <xf numFmtId="39" fontId="7" fillId="0" borderId="0" xfId="0" applyNumberFormat="1" applyFont="1" applyFill="1"/>
    <xf numFmtId="37" fontId="8" fillId="0" borderId="1" xfId="0" applyNumberFormat="1" applyFont="1" applyFill="1" applyBorder="1"/>
    <xf numFmtId="37" fontId="8" fillId="0" borderId="2" xfId="0" applyNumberFormat="1" applyFont="1" applyFill="1" applyBorder="1" applyAlignment="1">
      <alignment horizontal="right"/>
    </xf>
    <xf numFmtId="37" fontId="8" fillId="0" borderId="0" xfId="0" applyNumberFormat="1" applyFont="1" applyFill="1" applyBorder="1" applyAlignment="1">
      <alignment horizontal="right"/>
    </xf>
    <xf numFmtId="37" fontId="8" fillId="0" borderId="3" xfId="0" applyNumberFormat="1" applyFont="1" applyFill="1" applyBorder="1" applyAlignment="1">
      <alignment horizontal="righ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tabSelected="1" topLeftCell="A15" zoomScale="80" zoomScaleNormal="80" workbookViewId="0">
      <selection activeCell="H42" sqref="H42"/>
    </sheetView>
  </sheetViews>
  <sheetFormatPr defaultColWidth="9.140625" defaultRowHeight="17.25" x14ac:dyDescent="0.3"/>
  <cols>
    <col min="1" max="1" width="9.140625" style="3"/>
    <col min="2" max="2" width="40.7109375" style="1" customWidth="1"/>
    <col min="3" max="3" width="18.42578125" style="2" customWidth="1"/>
    <col min="4" max="4" width="17.42578125" style="2" customWidth="1"/>
    <col min="5" max="5" width="14" style="3" customWidth="1"/>
    <col min="6" max="6" width="12.5703125" style="3" customWidth="1"/>
    <col min="7" max="16384" width="9.140625" style="3"/>
  </cols>
  <sheetData>
    <row r="1" spans="2:4" ht="18" thickBot="1" x14ac:dyDescent="0.35"/>
    <row r="2" spans="2:4" x14ac:dyDescent="0.3">
      <c r="B2" s="4"/>
      <c r="C2" s="5">
        <v>43830</v>
      </c>
      <c r="D2" s="5">
        <v>43465</v>
      </c>
    </row>
    <row r="3" spans="2:4" ht="18" thickBot="1" x14ac:dyDescent="0.35">
      <c r="B3" s="4"/>
      <c r="C3" s="6" t="s">
        <v>57</v>
      </c>
      <c r="D3" s="6"/>
    </row>
    <row r="4" spans="2:4" x14ac:dyDescent="0.3">
      <c r="B4" s="4" t="s">
        <v>0</v>
      </c>
      <c r="D4" s="7"/>
    </row>
    <row r="5" spans="2:4" x14ac:dyDescent="0.3">
      <c r="B5" s="4" t="s">
        <v>1</v>
      </c>
      <c r="D5" s="7"/>
    </row>
    <row r="6" spans="2:4" x14ac:dyDescent="0.3">
      <c r="B6" s="8" t="s">
        <v>2</v>
      </c>
      <c r="C6" s="2">
        <v>3050967734</v>
      </c>
      <c r="D6" s="9">
        <v>2301804939</v>
      </c>
    </row>
    <row r="7" spans="2:4" ht="34.5" x14ac:dyDescent="0.3">
      <c r="B7" s="10" t="s">
        <v>3</v>
      </c>
      <c r="C7" s="2">
        <v>9139348</v>
      </c>
      <c r="D7" s="21">
        <v>0</v>
      </c>
    </row>
    <row r="8" spans="2:4" x14ac:dyDescent="0.3">
      <c r="B8" s="10" t="s">
        <v>4</v>
      </c>
      <c r="C8" s="2">
        <v>476323492</v>
      </c>
      <c r="D8" s="9">
        <v>513263137</v>
      </c>
    </row>
    <row r="9" spans="2:4" x14ac:dyDescent="0.3">
      <c r="B9" s="8" t="s">
        <v>5</v>
      </c>
      <c r="C9" s="2">
        <v>215886809</v>
      </c>
      <c r="D9" s="9">
        <v>45600828</v>
      </c>
    </row>
    <row r="10" spans="2:4" x14ac:dyDescent="0.3">
      <c r="B10" s="8" t="s">
        <v>6</v>
      </c>
      <c r="C10" s="2">
        <v>663302299</v>
      </c>
      <c r="D10" s="9">
        <v>629754861</v>
      </c>
    </row>
    <row r="11" spans="2:4" ht="18" thickBot="1" x14ac:dyDescent="0.35">
      <c r="B11" s="8" t="s">
        <v>7</v>
      </c>
      <c r="C11" s="2">
        <v>8576895</v>
      </c>
      <c r="D11" s="21">
        <v>0</v>
      </c>
    </row>
    <row r="12" spans="2:4" ht="18" thickBot="1" x14ac:dyDescent="0.35">
      <c r="B12" s="4"/>
      <c r="C12" s="11">
        <f>SUM(C6:C11)</f>
        <v>4424196577</v>
      </c>
      <c r="D12" s="11">
        <f>SUM(D6:D11)</f>
        <v>3490423765</v>
      </c>
    </row>
    <row r="13" spans="2:4" x14ac:dyDescent="0.3">
      <c r="B13" s="8"/>
      <c r="D13" s="9"/>
    </row>
    <row r="14" spans="2:4" x14ac:dyDescent="0.3">
      <c r="B14" s="4" t="s">
        <v>8</v>
      </c>
      <c r="D14" s="9"/>
    </row>
    <row r="15" spans="2:4" x14ac:dyDescent="0.3">
      <c r="B15" s="10" t="s">
        <v>9</v>
      </c>
      <c r="C15" s="2">
        <v>498170884</v>
      </c>
      <c r="D15" s="9">
        <v>255241340</v>
      </c>
    </row>
    <row r="16" spans="2:4" x14ac:dyDescent="0.3">
      <c r="B16" s="8" t="s">
        <v>6</v>
      </c>
      <c r="C16" s="2">
        <v>499736664</v>
      </c>
      <c r="D16" s="9">
        <v>541390038</v>
      </c>
    </row>
    <row r="17" spans="2:4" ht="18" thickBot="1" x14ac:dyDescent="0.35">
      <c r="B17" s="8" t="s">
        <v>10</v>
      </c>
      <c r="C17" s="2">
        <v>311138161</v>
      </c>
      <c r="D17" s="9">
        <v>708752317</v>
      </c>
    </row>
    <row r="18" spans="2:4" ht="18" thickBot="1" x14ac:dyDescent="0.35">
      <c r="B18" s="4"/>
      <c r="C18" s="12">
        <f>SUM(C15:C17)</f>
        <v>1309045709</v>
      </c>
      <c r="D18" s="12">
        <f>SUM(D15:D17)</f>
        <v>1505383695</v>
      </c>
    </row>
    <row r="19" spans="2:4" x14ac:dyDescent="0.3">
      <c r="B19" s="4"/>
      <c r="D19" s="7"/>
    </row>
    <row r="20" spans="2:4" ht="18" thickBot="1" x14ac:dyDescent="0.35">
      <c r="B20" s="4" t="s">
        <v>11</v>
      </c>
      <c r="C20" s="13">
        <f>C18+C12</f>
        <v>5733242286</v>
      </c>
      <c r="D20" s="13">
        <f>D18+D12</f>
        <v>4995807460</v>
      </c>
    </row>
    <row r="21" spans="2:4" ht="18" thickTop="1" x14ac:dyDescent="0.3">
      <c r="B21" s="8"/>
      <c r="D21" s="9"/>
    </row>
    <row r="22" spans="2:4" x14ac:dyDescent="0.3">
      <c r="B22" s="14" t="s">
        <v>12</v>
      </c>
      <c r="D22" s="9"/>
    </row>
    <row r="23" spans="2:4" x14ac:dyDescent="0.3">
      <c r="B23" s="8"/>
      <c r="D23" s="9"/>
    </row>
    <row r="24" spans="2:4" x14ac:dyDescent="0.3">
      <c r="B24" s="4" t="s">
        <v>13</v>
      </c>
      <c r="D24" s="9"/>
    </row>
    <row r="25" spans="2:4" x14ac:dyDescent="0.3">
      <c r="B25" s="8" t="s">
        <v>14</v>
      </c>
      <c r="C25" s="2">
        <v>117738440</v>
      </c>
      <c r="D25" s="9">
        <v>117738440</v>
      </c>
    </row>
    <row r="26" spans="2:4" ht="34.5" x14ac:dyDescent="0.3">
      <c r="B26" s="8" t="s">
        <v>15</v>
      </c>
      <c r="C26" s="2">
        <v>441418396</v>
      </c>
      <c r="D26" s="9">
        <v>441418396</v>
      </c>
    </row>
    <row r="27" spans="2:4" x14ac:dyDescent="0.3">
      <c r="B27" s="8" t="s">
        <v>16</v>
      </c>
      <c r="C27" s="2">
        <v>247478865</v>
      </c>
      <c r="D27" s="9">
        <v>247478865</v>
      </c>
    </row>
    <row r="28" spans="2:4" x14ac:dyDescent="0.3">
      <c r="B28" s="8" t="s">
        <v>17</v>
      </c>
      <c r="C28" s="2">
        <v>1265796861</v>
      </c>
      <c r="D28" s="9">
        <v>1265796861</v>
      </c>
    </row>
    <row r="29" spans="2:4" ht="18" thickBot="1" x14ac:dyDescent="0.35">
      <c r="B29" s="8" t="s">
        <v>18</v>
      </c>
      <c r="C29" s="2">
        <v>1731279978</v>
      </c>
      <c r="D29" s="9">
        <v>1640298503</v>
      </c>
    </row>
    <row r="30" spans="2:4" ht="18" thickBot="1" x14ac:dyDescent="0.35">
      <c r="B30" s="4"/>
      <c r="C30" s="12">
        <f>SUM(C25:C29)</f>
        <v>3803712540</v>
      </c>
      <c r="D30" s="12">
        <f>SUM(D25:D29)</f>
        <v>3712731065</v>
      </c>
    </row>
    <row r="31" spans="2:4" x14ac:dyDescent="0.3">
      <c r="B31" s="14" t="s">
        <v>19</v>
      </c>
      <c r="D31" s="9"/>
    </row>
    <row r="32" spans="2:4" x14ac:dyDescent="0.3">
      <c r="B32" s="8" t="s">
        <v>20</v>
      </c>
      <c r="C32" s="2">
        <v>663930000</v>
      </c>
      <c r="D32" s="9">
        <v>233195000</v>
      </c>
    </row>
    <row r="33" spans="2:4" ht="34.5" x14ac:dyDescent="0.3">
      <c r="B33" s="8" t="s">
        <v>21</v>
      </c>
      <c r="C33" s="2">
        <v>118648860</v>
      </c>
      <c r="D33" s="9">
        <v>107072136</v>
      </c>
    </row>
    <row r="34" spans="2:4" x14ac:dyDescent="0.3">
      <c r="B34" s="8" t="s">
        <v>22</v>
      </c>
      <c r="C34" s="2">
        <v>648755811</v>
      </c>
      <c r="D34" s="9">
        <v>519718816</v>
      </c>
    </row>
    <row r="35" spans="2:4" x14ac:dyDescent="0.3">
      <c r="B35" s="8" t="s">
        <v>23</v>
      </c>
      <c r="C35" s="2" t="s">
        <v>58</v>
      </c>
      <c r="D35" s="9">
        <v>4302215</v>
      </c>
    </row>
    <row r="36" spans="2:4" ht="18" thickBot="1" x14ac:dyDescent="0.35">
      <c r="B36" s="8" t="s">
        <v>24</v>
      </c>
      <c r="C36" s="2">
        <v>2137303</v>
      </c>
      <c r="D36" s="21">
        <v>0</v>
      </c>
    </row>
    <row r="37" spans="2:4" ht="18" thickBot="1" x14ac:dyDescent="0.35">
      <c r="B37" s="4"/>
      <c r="C37" s="12">
        <f>SUM(C32:C36)</f>
        <v>1433471974</v>
      </c>
      <c r="D37" s="12">
        <f>SUM(D32:D36)</f>
        <v>864288167</v>
      </c>
    </row>
    <row r="38" spans="2:4" ht="17.100000000000001" customHeight="1" x14ac:dyDescent="0.3"/>
    <row r="39" spans="2:4" x14ac:dyDescent="0.3">
      <c r="B39" s="4"/>
      <c r="D39" s="15"/>
    </row>
    <row r="40" spans="2:4" x14ac:dyDescent="0.3">
      <c r="B40" s="4" t="s">
        <v>25</v>
      </c>
      <c r="D40" s="9"/>
    </row>
    <row r="41" spans="2:4" x14ac:dyDescent="0.3">
      <c r="B41" s="8" t="s">
        <v>24</v>
      </c>
      <c r="C41" s="2">
        <v>472565550</v>
      </c>
      <c r="D41" s="9">
        <v>397200648</v>
      </c>
    </row>
    <row r="42" spans="2:4" x14ac:dyDescent="0.3">
      <c r="B42" s="8" t="s">
        <v>26</v>
      </c>
      <c r="C42" s="2">
        <v>21638790</v>
      </c>
      <c r="D42" s="9">
        <v>18647787</v>
      </c>
    </row>
    <row r="43" spans="2:4" x14ac:dyDescent="0.3">
      <c r="B43" s="8" t="s">
        <v>27</v>
      </c>
      <c r="C43" s="2" t="s">
        <v>58</v>
      </c>
      <c r="D43" s="21">
        <v>0</v>
      </c>
    </row>
    <row r="44" spans="2:4" ht="35.25" thickBot="1" x14ac:dyDescent="0.35">
      <c r="B44" s="8" t="s">
        <v>21</v>
      </c>
      <c r="C44" s="2">
        <v>1853432</v>
      </c>
      <c r="D44" s="9">
        <v>2939793</v>
      </c>
    </row>
    <row r="45" spans="2:4" ht="18" thickBot="1" x14ac:dyDescent="0.35">
      <c r="B45" s="4"/>
      <c r="C45" s="11">
        <f>SUM(C41:C44)</f>
        <v>496057772</v>
      </c>
      <c r="D45" s="11">
        <f>SUM(D41:D44)</f>
        <v>418788228</v>
      </c>
    </row>
    <row r="46" spans="2:4" x14ac:dyDescent="0.3">
      <c r="B46" s="4"/>
      <c r="D46" s="9"/>
    </row>
    <row r="47" spans="2:4" ht="18" thickBot="1" x14ac:dyDescent="0.35">
      <c r="B47" s="4" t="s">
        <v>28</v>
      </c>
      <c r="C47" s="16">
        <f>C37+C45</f>
        <v>1929529746</v>
      </c>
      <c r="D47" s="16">
        <f>D37+D45</f>
        <v>1283076395</v>
      </c>
    </row>
    <row r="48" spans="2:4" x14ac:dyDescent="0.3">
      <c r="B48" s="4"/>
      <c r="D48" s="7"/>
    </row>
    <row r="49" spans="2:4" x14ac:dyDescent="0.3">
      <c r="B49" s="4" t="s">
        <v>29</v>
      </c>
      <c r="C49" s="22">
        <f>C30+C47</f>
        <v>5733242286</v>
      </c>
      <c r="D49" s="22">
        <f>D30+D47</f>
        <v>4995807460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7" zoomScale="80" zoomScaleNormal="80" workbookViewId="0">
      <selection activeCell="P35" sqref="P35"/>
    </sheetView>
  </sheetViews>
  <sheetFormatPr defaultColWidth="8.7109375" defaultRowHeight="17.25" x14ac:dyDescent="0.3"/>
  <cols>
    <col min="1" max="1" width="52.85546875" style="1" customWidth="1"/>
    <col min="2" max="2" width="22.7109375" style="23" customWidth="1"/>
    <col min="3" max="3" width="21.7109375" style="23" customWidth="1"/>
    <col min="4" max="16384" width="8.7109375" style="17"/>
  </cols>
  <sheetData>
    <row r="1" spans="1:3" ht="18" thickBot="1" x14ac:dyDescent="0.35"/>
    <row r="2" spans="1:3" x14ac:dyDescent="0.3">
      <c r="A2" s="30"/>
      <c r="B2" s="26" t="s">
        <v>30</v>
      </c>
      <c r="C2" s="26" t="s">
        <v>30</v>
      </c>
    </row>
    <row r="3" spans="1:3" x14ac:dyDescent="0.3">
      <c r="A3" s="30"/>
      <c r="B3" s="18">
        <v>43466</v>
      </c>
      <c r="C3" s="18">
        <v>43101</v>
      </c>
    </row>
    <row r="4" spans="1:3" x14ac:dyDescent="0.3">
      <c r="A4" s="30"/>
      <c r="B4" s="18">
        <v>43830</v>
      </c>
      <c r="C4" s="18">
        <v>43465</v>
      </c>
    </row>
    <row r="5" spans="1:3" x14ac:dyDescent="0.3">
      <c r="A5" s="19"/>
      <c r="B5" s="27" t="s">
        <v>57</v>
      </c>
      <c r="C5" s="27" t="s">
        <v>57</v>
      </c>
    </row>
    <row r="6" spans="1:3" ht="18" thickBot="1" x14ac:dyDescent="0.35">
      <c r="A6" s="19"/>
      <c r="B6" s="28"/>
      <c r="C6" s="28" t="s">
        <v>59</v>
      </c>
    </row>
    <row r="7" spans="1:3" x14ac:dyDescent="0.3">
      <c r="A7" s="19"/>
    </row>
    <row r="8" spans="1:3" x14ac:dyDescent="0.3">
      <c r="A8" s="8" t="s">
        <v>31</v>
      </c>
      <c r="B8" s="23">
        <v>1192597737</v>
      </c>
      <c r="C8" s="23">
        <v>1178419674</v>
      </c>
    </row>
    <row r="9" spans="1:3" x14ac:dyDescent="0.3">
      <c r="A9" s="8" t="s">
        <v>32</v>
      </c>
      <c r="B9" s="23">
        <v>327696392</v>
      </c>
      <c r="C9" s="23">
        <v>324380804</v>
      </c>
    </row>
    <row r="10" spans="1:3" ht="18" thickBot="1" x14ac:dyDescent="0.35">
      <c r="A10" s="8" t="s">
        <v>33</v>
      </c>
      <c r="B10" s="23">
        <v>55264111</v>
      </c>
      <c r="C10" s="23">
        <v>105636220</v>
      </c>
    </row>
    <row r="11" spans="1:3" ht="52.5" thickBot="1" x14ac:dyDescent="0.35">
      <c r="A11" s="4" t="s">
        <v>34</v>
      </c>
      <c r="B11" s="25">
        <f>SUM(B8:B10)</f>
        <v>1575558240</v>
      </c>
      <c r="C11" s="25">
        <f>SUM(C8:C10)</f>
        <v>1608436698</v>
      </c>
    </row>
    <row r="12" spans="1:3" x14ac:dyDescent="0.3">
      <c r="A12" s="8"/>
    </row>
    <row r="13" spans="1:3" x14ac:dyDescent="0.3">
      <c r="A13" s="8" t="s">
        <v>35</v>
      </c>
      <c r="B13" s="23">
        <v>-194651247</v>
      </c>
      <c r="C13" s="23">
        <v>-188021695</v>
      </c>
    </row>
    <row r="14" spans="1:3" ht="34.5" x14ac:dyDescent="0.3">
      <c r="A14" s="8" t="s">
        <v>36</v>
      </c>
      <c r="B14" s="23">
        <v>-410885406</v>
      </c>
      <c r="C14" s="23">
        <v>-382451327</v>
      </c>
    </row>
    <row r="15" spans="1:3" ht="34.5" x14ac:dyDescent="0.3">
      <c r="A15" s="8" t="s">
        <v>37</v>
      </c>
      <c r="B15" s="23">
        <v>-105298014</v>
      </c>
      <c r="C15" s="23">
        <v>-96880600</v>
      </c>
    </row>
    <row r="16" spans="1:3" x14ac:dyDescent="0.3">
      <c r="A16" s="8" t="s">
        <v>38</v>
      </c>
      <c r="B16" s="23">
        <v>-151282768</v>
      </c>
      <c r="C16" s="23">
        <v>-151026697</v>
      </c>
    </row>
    <row r="17" spans="1:3" x14ac:dyDescent="0.3">
      <c r="A17" s="8" t="s">
        <v>39</v>
      </c>
      <c r="B17" s="23">
        <v>-29808927</v>
      </c>
      <c r="C17" s="23">
        <v>-35884134</v>
      </c>
    </row>
    <row r="18" spans="1:3" x14ac:dyDescent="0.3">
      <c r="A18" s="8" t="s">
        <v>40</v>
      </c>
      <c r="B18" s="23">
        <v>-108696061</v>
      </c>
      <c r="C18" s="23">
        <v>-76448349</v>
      </c>
    </row>
    <row r="19" spans="1:3" x14ac:dyDescent="0.3">
      <c r="A19" s="8" t="s">
        <v>41</v>
      </c>
      <c r="B19" s="23">
        <v>-5807029</v>
      </c>
      <c r="C19" s="23">
        <v>-5946358</v>
      </c>
    </row>
    <row r="20" spans="1:3" x14ac:dyDescent="0.3">
      <c r="A20" s="8" t="s">
        <v>42</v>
      </c>
      <c r="B20" s="23">
        <v>-172424096</v>
      </c>
      <c r="C20" s="23">
        <v>-110292897</v>
      </c>
    </row>
    <row r="21" spans="1:3" ht="18" thickBot="1" x14ac:dyDescent="0.35">
      <c r="A21" s="8"/>
    </row>
    <row r="22" spans="1:3" ht="35.25" thickBot="1" x14ac:dyDescent="0.35">
      <c r="A22" s="4" t="s">
        <v>43</v>
      </c>
      <c r="B22" s="25">
        <f>B11+SUM(B13:B20)</f>
        <v>396704692</v>
      </c>
      <c r="C22" s="25">
        <f>C11+SUM(C13:C20)</f>
        <v>561484641</v>
      </c>
    </row>
    <row r="23" spans="1:3" x14ac:dyDescent="0.3">
      <c r="A23" s="8"/>
    </row>
    <row r="24" spans="1:3" x14ac:dyDescent="0.3">
      <c r="A24" s="8" t="s">
        <v>44</v>
      </c>
      <c r="B24" s="23">
        <v>324687807</v>
      </c>
      <c r="C24" s="23">
        <v>235427293</v>
      </c>
    </row>
    <row r="25" spans="1:3" x14ac:dyDescent="0.3">
      <c r="A25" s="8" t="s">
        <v>45</v>
      </c>
      <c r="B25" s="23">
        <v>-324687807</v>
      </c>
      <c r="C25" s="23">
        <v>-235427293</v>
      </c>
    </row>
    <row r="26" spans="1:3" ht="34.5" x14ac:dyDescent="0.3">
      <c r="A26" s="8" t="s">
        <v>46</v>
      </c>
      <c r="B26" s="23">
        <v>851696326</v>
      </c>
      <c r="C26" s="23">
        <v>405793585</v>
      </c>
    </row>
    <row r="27" spans="1:3" x14ac:dyDescent="0.3">
      <c r="A27" s="8" t="s">
        <v>47</v>
      </c>
      <c r="B27" s="23">
        <v>-851696326</v>
      </c>
      <c r="C27" s="23">
        <v>-405793585</v>
      </c>
    </row>
    <row r="28" spans="1:3" ht="18" thickBot="1" x14ac:dyDescent="0.35">
      <c r="A28" s="8"/>
    </row>
    <row r="29" spans="1:3" ht="18" thickBot="1" x14ac:dyDescent="0.35">
      <c r="A29" s="4" t="s">
        <v>48</v>
      </c>
      <c r="B29" s="25">
        <f>B22+B24+B25+B26+B27</f>
        <v>396704692</v>
      </c>
      <c r="C29" s="25">
        <f>C22+C24+C25+C26+C27</f>
        <v>561484641</v>
      </c>
    </row>
    <row r="30" spans="1:3" x14ac:dyDescent="0.3">
      <c r="A30" s="8"/>
    </row>
    <row r="31" spans="1:3" x14ac:dyDescent="0.3">
      <c r="A31" s="8" t="s">
        <v>49</v>
      </c>
      <c r="B31" s="23">
        <v>48535689</v>
      </c>
      <c r="C31" s="23">
        <v>46844345</v>
      </c>
    </row>
    <row r="32" spans="1:3" ht="18" thickBot="1" x14ac:dyDescent="0.35">
      <c r="A32" s="8" t="s">
        <v>50</v>
      </c>
      <c r="B32" s="23">
        <v>-29017641</v>
      </c>
      <c r="C32" s="23">
        <v>-25448758</v>
      </c>
    </row>
    <row r="33" spans="1:3" ht="18" thickBot="1" x14ac:dyDescent="0.35">
      <c r="A33" s="4" t="s">
        <v>51</v>
      </c>
      <c r="B33" s="25">
        <f>B31+B32</f>
        <v>19518048</v>
      </c>
      <c r="C33" s="25">
        <f>C31+C32</f>
        <v>21395587</v>
      </c>
    </row>
    <row r="34" spans="1:3" ht="18" thickBot="1" x14ac:dyDescent="0.35">
      <c r="A34" s="8"/>
    </row>
    <row r="35" spans="1:3" ht="18" thickBot="1" x14ac:dyDescent="0.35">
      <c r="A35" s="4" t="s">
        <v>52</v>
      </c>
      <c r="B35" s="25">
        <f>B29+B33</f>
        <v>416222740</v>
      </c>
      <c r="C35" s="25">
        <f>C29+C33</f>
        <v>582880228</v>
      </c>
    </row>
    <row r="36" spans="1:3" x14ac:dyDescent="0.3">
      <c r="A36" s="8"/>
    </row>
    <row r="37" spans="1:3" x14ac:dyDescent="0.3">
      <c r="A37" s="8" t="s">
        <v>53</v>
      </c>
      <c r="B37" s="23">
        <v>-66743892</v>
      </c>
      <c r="C37" s="23">
        <v>-87205120</v>
      </c>
    </row>
    <row r="38" spans="1:3" ht="18" thickBot="1" x14ac:dyDescent="0.35">
      <c r="A38" s="8"/>
    </row>
    <row r="39" spans="1:3" ht="18" thickBot="1" x14ac:dyDescent="0.35">
      <c r="A39" s="19" t="s">
        <v>54</v>
      </c>
      <c r="B39" s="25">
        <f>B35+B37</f>
        <v>349478848</v>
      </c>
      <c r="C39" s="25">
        <f>C35+C37</f>
        <v>495675108</v>
      </c>
    </row>
    <row r="40" spans="1:3" x14ac:dyDescent="0.3">
      <c r="A40" s="19" t="s">
        <v>55</v>
      </c>
    </row>
    <row r="41" spans="1:3" ht="34.5" x14ac:dyDescent="0.3">
      <c r="A41" s="20" t="s">
        <v>60</v>
      </c>
      <c r="B41" s="24">
        <v>29.68</v>
      </c>
      <c r="C41" s="24">
        <v>42.1</v>
      </c>
    </row>
    <row r="42" spans="1:3" x14ac:dyDescent="0.3">
      <c r="A42" s="19"/>
    </row>
    <row r="43" spans="1:3" ht="35.25" thickBot="1" x14ac:dyDescent="0.35">
      <c r="A43" s="29" t="s">
        <v>61</v>
      </c>
      <c r="B43" s="23">
        <v>-3475912</v>
      </c>
      <c r="C43" s="23">
        <v>-4442437</v>
      </c>
    </row>
    <row r="44" spans="1:3" ht="18" thickBot="1" x14ac:dyDescent="0.35">
      <c r="A44" s="19" t="s">
        <v>56</v>
      </c>
      <c r="B44" s="25">
        <f>B39+B43</f>
        <v>346002936</v>
      </c>
      <c r="C44" s="25">
        <f>C39+C43</f>
        <v>491232671</v>
      </c>
    </row>
    <row r="45" spans="1:3" x14ac:dyDescent="0.3">
      <c r="A45" s="8"/>
    </row>
  </sheetData>
  <mergeCells count="1">
    <mergeCell ref="A2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 30092019-interim_Ro </vt:lpstr>
      <vt:lpstr>Rez. Glob_30092019-interimar_Ro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2020-02-20T06:44:50Z</dcterms:modified>
</cp:coreProperties>
</file>