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20\Rezultate trim. I\Luci S. situatii financaire 31.03.2020\"/>
    </mc:Choice>
  </mc:AlternateContent>
  <bookViews>
    <workbookView xWindow="0" yWindow="0" windowWidth="19200" windowHeight="6465" tabRatio="860"/>
  </bookViews>
  <sheets>
    <sheet name=" Poz.Fin. 31032020 " sheetId="1" r:id="rId1"/>
    <sheet name="Rez. Glob_31032020" sheetId="2" r:id="rId2"/>
    <sheet name="Capitaluri_31122019" sheetId="3" r:id="rId3"/>
    <sheet name="Flux de trez_31122019" sheetId="4" r:id="rId4"/>
  </sheets>
  <definedNames>
    <definedName name="OLE_LINK12" localSheetId="0">' Poz.Fin. 31032020 '!#REF!</definedName>
    <definedName name="OLE_LINK3" localSheetId="1">'Rez. Glob_31032020'!#REF!</definedName>
    <definedName name="OLE_LINK9" localSheetId="0">' Poz.Fin. 31032020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32" i="2"/>
  <c r="B21" i="2" l="1"/>
  <c r="D46" i="1"/>
  <c r="B28" i="2" l="1"/>
  <c r="C32" i="2"/>
  <c r="C11" i="2"/>
  <c r="D37" i="1"/>
  <c r="D30" i="1"/>
  <c r="D18" i="1"/>
  <c r="D12" i="1"/>
  <c r="C21" i="2" l="1"/>
  <c r="B34" i="2"/>
  <c r="D20" i="1"/>
  <c r="D48" i="1"/>
  <c r="D50" i="1" s="1"/>
  <c r="B38" i="2" l="1"/>
  <c r="C28" i="2"/>
  <c r="C34" i="2" s="1"/>
  <c r="B42" i="2" l="1"/>
  <c r="C38" i="2"/>
  <c r="C42" i="2" l="1"/>
</calcChain>
</file>

<file path=xl/sharedStrings.xml><?xml version="1.0" encoding="utf-8"?>
<sst xmlns="http://schemas.openxmlformats.org/spreadsheetml/2006/main" count="153" uniqueCount="104">
  <si>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</si>
  <si>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</si>
  <si>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</si>
  <si>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</si>
  <si>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</si>
  <si>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</si>
  <si>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</si>
  <si>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</si>
  <si>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</si>
  <si>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</si>
  <si>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</si>
  <si>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</si>
  <si>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</si>
  <si>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</si>
  <si>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</si>
  <si>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</si>
  <si>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</si>
  <si>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</si>
  <si>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</si>
  <si>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</si>
  <si>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</si>
  <si>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</si>
  <si>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</si>
  <si>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</si>
  <si>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</si>
  <si>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</si>
  <si>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</si>
  <si>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</si>
  <si>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</si>
  <si>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</si>
  <si>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</si>
  <si>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</si>
  <si>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</si>
  <si>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</si>
  <si>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</si>
  <si>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</si>
  <si>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</si>
  <si>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</si>
  <si>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</si>
  <si>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</si>
  <si>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</si>
  <si>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</si>
  <si>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</si>
  <si>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</si>
  <si>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</si>
  <si>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</si>
  <si>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</si>
  <si>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</si>
  <si>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</si>
  <si>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Ajustari ale capitalului social</t>
  </si>
  <si>
    <t>Prime de capital</t>
  </si>
  <si>
    <t>Total capitaluri proprii</t>
  </si>
  <si>
    <t>Profit net aferent perioadei</t>
  </si>
  <si>
    <t>-</t>
  </si>
  <si>
    <t>Dividende aferente anului 2018</t>
  </si>
  <si>
    <t>Numerar generat din exploatare</t>
  </si>
  <si>
    <t>Dobânzi plătite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</si>
  <si>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</si>
  <si>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</si>
  <si>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</si>
  <si>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</si>
  <si>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</si>
  <si>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</si>
  <si>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</si>
  <si>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Flux de trezorerie din activităţi de    finanţare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</si>
  <si>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</si>
  <si>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</si>
  <si>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</si>
  <si>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</si>
  <si>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</si>
  <si>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</si>
  <si>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</si>
  <si>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</si>
  <si>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</si>
  <si>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</si>
  <si>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</si>
  <si>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</si>
  <si>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</si>
  <si>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</si>
  <si>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Profit net aferent perioadei, raportat</t>
  </si>
  <si>
    <t xml:space="preserve">   Câștigul/pierderea actuarială aferentă perioadei</t>
  </si>
  <si>
    <t>Tranzacţii cu acţionarii:</t>
  </si>
  <si>
    <t xml:space="preserve">                        -</t>
  </si>
  <si>
    <t xml:space="preserve">                          -</t>
  </si>
  <si>
    <t>Pierdere din ajustarea impozitului amânat</t>
  </si>
  <si>
    <t>Sold la 31 decembrie 2019</t>
  </si>
  <si>
    <t>Numerar net utilizat în activităţi de investiţii</t>
  </si>
  <si>
    <t>Indemnizaţii, salarii şi alte cheltuieli de natură salarială</t>
  </si>
  <si>
    <t>Consum tehnologic, materiale şi consumabile utilizate</t>
  </si>
  <si>
    <t>Cheltuieli cu provizionul pentru riscuri şi cheltuieli</t>
  </si>
  <si>
    <t>Sold la 1 ianuarie 2019</t>
  </si>
  <si>
    <t xml:space="preserve">                            -</t>
  </si>
  <si>
    <t xml:space="preserve">                             -</t>
  </si>
  <si>
    <t xml:space="preserve">Sold la 31 martie 2019 (neauditat) </t>
  </si>
  <si>
    <t xml:space="preserve">                      -</t>
  </si>
  <si>
    <t xml:space="preserve">                       -</t>
  </si>
  <si>
    <t xml:space="preserve">                        - </t>
  </si>
  <si>
    <t xml:space="preserve">                           -</t>
  </si>
  <si>
    <t>Sold la 31 martie 2020 (neauditat)</t>
  </si>
  <si>
    <t>Perioada de trei luni încheiată la</t>
  </si>
  <si>
    <r>
      <t xml:space="preserve">  </t>
    </r>
    <r>
      <rPr>
        <b/>
        <u/>
        <sz val="10"/>
        <color rgb="FF000000"/>
        <rFont val="Georgia"/>
        <family val="1"/>
      </rPr>
      <t>31 martie 2020</t>
    </r>
  </si>
  <si>
    <t>31 martie 2019</t>
  </si>
  <si>
    <t>(neauditat)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</si>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</sst>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0"/>
      <color theme="1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Georgia"/>
      <family val="1"/>
    </font>
    <font>
      <u/>
      <sz val="10"/>
      <color theme="1"/>
      <name val="Georgia"/>
      <family val="1"/>
    </font>
    <font>
      <u/>
      <sz val="10"/>
      <color rgb="FF000000"/>
      <name val="Segoe UI"/>
      <family val="2"/>
    </font>
    <font>
      <u/>
      <sz val="10"/>
      <color theme="1"/>
      <name val="Segoe UI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0"/>
      <color rgb="FF000000"/>
      <name val="Georgia"/>
      <family val="1"/>
    </font>
    <font>
      <sz val="11"/>
      <color theme="1"/>
      <name val="Segoe UI"/>
      <family val="2"/>
    </font>
    <font>
      <b/>
      <sz val="11"/>
      <name val="Segoe UI"/>
      <family val="2"/>
    </font>
    <font>
      <b/>
      <u/>
      <sz val="11"/>
      <name val="Segoe UI"/>
      <family val="2"/>
    </font>
    <font>
      <b/>
      <u val="double"/>
      <sz val="11"/>
      <name val="Segoe UI"/>
      <family val="2"/>
    </font>
    <font>
      <b/>
      <sz val="11"/>
      <color theme="1"/>
      <name val="Segoe UI"/>
      <family val="2"/>
    </font>
    <font>
      <b/>
      <u val="double"/>
      <sz val="11"/>
      <color theme="1"/>
      <name val="Segoe UI"/>
      <family val="2"/>
    </font>
    <font>
      <sz val="11"/>
      <name val="Segoe UI"/>
      <family val="2"/>
    </font>
    <font>
      <u/>
      <sz val="11"/>
      <name val="Segoe UI"/>
      <family val="2"/>
    </font>
    <font>
      <u val="double"/>
      <sz val="11"/>
      <name val="Segoe UI"/>
      <family val="2"/>
    </font>
    <font>
      <i/>
      <sz val="11"/>
      <color theme="1"/>
      <name val="Segoe UI"/>
      <family val="2"/>
    </font>
    <font>
      <u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16" fillId="0" borderId="1" xfId="0" applyNumberFormat="1" applyFont="1" applyFill="1" applyBorder="1"/>
    <xf numFmtId="37" fontId="16" fillId="0" borderId="2" xfId="0" applyNumberFormat="1" applyFont="1" applyFill="1" applyBorder="1" applyAlignment="1">
      <alignment horizontal="right"/>
    </xf>
    <xf numFmtId="37" fontId="16" fillId="0" borderId="3" xfId="0" applyNumberFormat="1" applyFont="1" applyFill="1" applyBorder="1" applyAlignment="1">
      <alignment horizontal="right"/>
    </xf>
    <xf numFmtId="37" fontId="8" fillId="0" borderId="0" xfId="0" applyNumberFormat="1" applyFont="1" applyAlignment="1">
      <alignment horizontal="right" vertical="center" wrapText="1"/>
    </xf>
    <xf numFmtId="37" fontId="10" fillId="0" borderId="0" xfId="0" applyNumberFormat="1" applyFont="1" applyAlignment="1">
      <alignment horizontal="right" vertical="center" wrapText="1"/>
    </xf>
    <xf numFmtId="37" fontId="11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8" fillId="0" borderId="0" xfId="0" applyNumberFormat="1" applyFont="1" applyAlignment="1">
      <alignment vertical="center" wrapText="1"/>
    </xf>
    <xf numFmtId="37" fontId="14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vertical="center" wrapText="1"/>
    </xf>
    <xf numFmtId="37" fontId="23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horizontal="right" wrapText="1"/>
    </xf>
    <xf numFmtId="0" fontId="25" fillId="0" borderId="0" xfId="0" applyFont="1" applyAlignment="1">
      <alignment wrapText="1"/>
    </xf>
    <xf numFmtId="14" fontId="24" fillId="0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0" fontId="27" fillId="0" borderId="0" xfId="0" applyFont="1" applyFill="1"/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right" wrapText="1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37" fontId="30" fillId="0" borderId="0" xfId="0" applyNumberFormat="1" applyFont="1" applyFill="1"/>
    <xf numFmtId="0" fontId="31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Fill="1"/>
    <xf numFmtId="0" fontId="31" fillId="0" borderId="0" xfId="0" applyFont="1" applyAlignment="1">
      <alignment horizontal="right" vertical="center" wrapText="1"/>
    </xf>
    <xf numFmtId="37" fontId="33" fillId="0" borderId="0" xfId="0" applyNumberFormat="1" applyFont="1" applyFill="1" applyBorder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7" fontId="34" fillId="0" borderId="0" xfId="0" applyNumberFormat="1" applyFont="1" applyFill="1"/>
    <xf numFmtId="37" fontId="35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37" fontId="33" fillId="0" borderId="0" xfId="0" applyNumberFormat="1" applyFont="1" applyFill="1" applyAlignment="1">
      <alignment horizontal="right" wrapText="1"/>
    </xf>
    <xf numFmtId="3" fontId="39" fillId="0" borderId="0" xfId="0" applyNumberFormat="1" applyFont="1" applyAlignment="1">
      <alignment horizontal="right" vertical="center" wrapText="1"/>
    </xf>
    <xf numFmtId="37" fontId="34" fillId="0" borderId="0" xfId="0" applyNumberFormat="1" applyFont="1" applyFill="1" applyAlignment="1">
      <alignment horizontal="right" wrapText="1"/>
    </xf>
    <xf numFmtId="37" fontId="30" fillId="0" borderId="0" xfId="0" applyNumberFormat="1" applyFont="1" applyFill="1" applyAlignment="1">
      <alignment horizontal="right" wrapText="1"/>
    </xf>
    <xf numFmtId="37" fontId="27" fillId="0" borderId="0" xfId="0" applyNumberFormat="1" applyFont="1" applyFill="1" applyAlignment="1">
      <alignment horizontal="right" wrapText="1"/>
    </xf>
    <xf numFmtId="0" fontId="33" fillId="0" borderId="0" xfId="0" applyFont="1" applyFill="1" applyAlignment="1">
      <alignment horizontal="right" wrapText="1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37" fontId="27" fillId="0" borderId="0" xfId="0" applyNumberFormat="1" applyFont="1" applyFill="1"/>
    <xf numFmtId="0" fontId="3" fillId="0" borderId="0" xfId="0" applyFont="1" applyAlignment="1">
      <alignment vertical="top" wrapText="1"/>
    </xf>
    <xf numFmtId="0" fontId="32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E1" sqref="E1"/>
    </sheetView>
  </sheetViews>
  <sheetFormatPr defaultColWidth="9.140625" defaultRowHeight="17.25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4" ht="18" thickBot="1" x14ac:dyDescent="0.35"/>
    <row r="2" spans="2:4" x14ac:dyDescent="0.3">
      <c r="B2" s="4"/>
      <c r="C2" s="5">
        <v>43830</v>
      </c>
      <c r="D2" s="5">
        <v>43921</v>
      </c>
    </row>
    <row r="3" spans="2:4" ht="18" thickBot="1" x14ac:dyDescent="0.35">
      <c r="B3" s="4"/>
      <c r="C3" s="6"/>
      <c r="D3" s="85" t="s">
        <v>102</v>
      </c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4</v>
      </c>
      <c r="C6" s="2">
        <v>476405816</v>
      </c>
      <c r="D6" s="9">
        <v>472277997</v>
      </c>
    </row>
    <row r="7" spans="2:4" ht="34.5" x14ac:dyDescent="0.3">
      <c r="B7" s="10" t="s">
        <v>3</v>
      </c>
      <c r="C7" s="2">
        <v>9359179</v>
      </c>
      <c r="D7" s="25">
        <v>8613749</v>
      </c>
    </row>
    <row r="8" spans="2:4" x14ac:dyDescent="0.3">
      <c r="B8" s="10" t="s">
        <v>2</v>
      </c>
      <c r="C8" s="2">
        <v>3058556071</v>
      </c>
      <c r="D8" s="9">
        <v>3281258661</v>
      </c>
    </row>
    <row r="9" spans="2:4" x14ac:dyDescent="0.3">
      <c r="B9" s="8" t="s">
        <v>73</v>
      </c>
      <c r="C9" s="2">
        <v>215886809</v>
      </c>
      <c r="D9" s="9">
        <v>256776112</v>
      </c>
    </row>
    <row r="10" spans="2:4" x14ac:dyDescent="0.3">
      <c r="B10" s="8" t="s">
        <v>5</v>
      </c>
      <c r="C10" s="2">
        <v>723921414</v>
      </c>
      <c r="D10" s="9">
        <v>799296602</v>
      </c>
    </row>
    <row r="11" spans="2:4" ht="18" thickBot="1" x14ac:dyDescent="0.35">
      <c r="B11" s="8"/>
      <c r="D11" s="25"/>
    </row>
    <row r="12" spans="2:4" ht="18" thickBot="1" x14ac:dyDescent="0.35">
      <c r="B12" s="4"/>
      <c r="C12" s="11">
        <v>4484129289</v>
      </c>
      <c r="D12" s="11">
        <f>SUM(D6:D11)</f>
        <v>4818223121</v>
      </c>
    </row>
    <row r="13" spans="2:4" x14ac:dyDescent="0.3">
      <c r="B13" s="8"/>
      <c r="D13" s="9"/>
    </row>
    <row r="14" spans="2:4" x14ac:dyDescent="0.3">
      <c r="B14" s="4" t="s">
        <v>6</v>
      </c>
      <c r="D14" s="9"/>
    </row>
    <row r="15" spans="2:4" x14ac:dyDescent="0.3">
      <c r="B15" s="10" t="s">
        <v>7</v>
      </c>
      <c r="C15" s="2">
        <v>488033645</v>
      </c>
      <c r="D15" s="9">
        <v>447875718</v>
      </c>
    </row>
    <row r="16" spans="2:4" x14ac:dyDescent="0.3">
      <c r="B16" s="8" t="s">
        <v>74</v>
      </c>
      <c r="C16" s="2">
        <v>485867200</v>
      </c>
      <c r="D16" s="9">
        <v>364549198</v>
      </c>
    </row>
    <row r="17" spans="2:4" ht="18" thickBot="1" x14ac:dyDescent="0.35">
      <c r="B17" s="8" t="s">
        <v>8</v>
      </c>
      <c r="C17" s="2">
        <v>311138161</v>
      </c>
      <c r="D17" s="9">
        <v>417157576</v>
      </c>
    </row>
    <row r="18" spans="2:4" ht="18" thickBot="1" x14ac:dyDescent="0.35">
      <c r="B18" s="4"/>
      <c r="C18" s="12">
        <v>1285039006</v>
      </c>
      <c r="D18" s="12">
        <f>SUM(D15:D17)</f>
        <v>1229582492</v>
      </c>
    </row>
    <row r="19" spans="2:4" x14ac:dyDescent="0.3">
      <c r="B19" s="4"/>
      <c r="D19" s="7"/>
    </row>
    <row r="20" spans="2:4" ht="18" thickBot="1" x14ac:dyDescent="0.35">
      <c r="B20" s="4" t="s">
        <v>9</v>
      </c>
      <c r="C20" s="13">
        <v>5769168295</v>
      </c>
      <c r="D20" s="13">
        <f>D18+D12</f>
        <v>6047805613</v>
      </c>
    </row>
    <row r="21" spans="2:4" ht="39" customHeight="1" thickTop="1" x14ac:dyDescent="0.3">
      <c r="B21" s="8"/>
      <c r="D21" s="9"/>
    </row>
    <row r="22" spans="2:4" x14ac:dyDescent="0.3">
      <c r="B22" s="14" t="s">
        <v>10</v>
      </c>
      <c r="D22" s="9"/>
    </row>
    <row r="23" spans="2:4" x14ac:dyDescent="0.3">
      <c r="B23" s="8"/>
      <c r="D23" s="9"/>
    </row>
    <row r="24" spans="2:4" x14ac:dyDescent="0.3">
      <c r="B24" s="4" t="s">
        <v>11</v>
      </c>
      <c r="D24" s="9"/>
    </row>
    <row r="25" spans="2:4" x14ac:dyDescent="0.3">
      <c r="B25" s="8" t="s">
        <v>12</v>
      </c>
      <c r="C25" s="2">
        <v>117738440</v>
      </c>
      <c r="D25" s="9">
        <v>117738440</v>
      </c>
    </row>
    <row r="26" spans="2:4" ht="34.5" x14ac:dyDescent="0.3">
      <c r="B26" s="8" t="s">
        <v>75</v>
      </c>
      <c r="C26" s="2">
        <v>441418396</v>
      </c>
      <c r="D26" s="9">
        <v>441418396</v>
      </c>
    </row>
    <row r="27" spans="2:4" x14ac:dyDescent="0.3">
      <c r="B27" s="8" t="s">
        <v>13</v>
      </c>
      <c r="C27" s="2">
        <v>247478865</v>
      </c>
      <c r="D27" s="9">
        <v>247478865</v>
      </c>
    </row>
    <row r="28" spans="2:4" x14ac:dyDescent="0.3">
      <c r="B28" s="8" t="s">
        <v>14</v>
      </c>
      <c r="C28" s="2">
        <v>1265796861</v>
      </c>
      <c r="D28" s="9">
        <v>1265796861</v>
      </c>
    </row>
    <row r="29" spans="2:4" ht="18" thickBot="1" x14ac:dyDescent="0.35">
      <c r="B29" s="8" t="s">
        <v>15</v>
      </c>
      <c r="C29" s="2">
        <v>1709507825</v>
      </c>
      <c r="D29" s="9">
        <v>1911374855</v>
      </c>
    </row>
    <row r="30" spans="2:4" ht="18" thickBot="1" x14ac:dyDescent="0.35">
      <c r="B30" s="4"/>
      <c r="C30" s="12">
        <v>3781940387</v>
      </c>
      <c r="D30" s="12">
        <f>SUM(D25:D29)</f>
        <v>3983807417</v>
      </c>
    </row>
    <row r="31" spans="2:4" x14ac:dyDescent="0.3">
      <c r="B31" s="14" t="s">
        <v>16</v>
      </c>
      <c r="D31" s="9"/>
    </row>
    <row r="32" spans="2:4" x14ac:dyDescent="0.3">
      <c r="B32" s="8" t="s">
        <v>76</v>
      </c>
      <c r="C32" s="2">
        <v>661062420</v>
      </c>
      <c r="D32" s="9">
        <v>655309520</v>
      </c>
    </row>
    <row r="33" spans="2:4" ht="34.5" x14ac:dyDescent="0.3">
      <c r="B33" s="8" t="s">
        <v>17</v>
      </c>
      <c r="C33" s="2">
        <v>119858608</v>
      </c>
      <c r="D33" s="9">
        <v>119858608</v>
      </c>
    </row>
    <row r="34" spans="2:4" x14ac:dyDescent="0.3">
      <c r="B34" s="8" t="s">
        <v>18</v>
      </c>
      <c r="C34" s="2">
        <v>647728922</v>
      </c>
      <c r="D34" s="9">
        <v>645233566</v>
      </c>
    </row>
    <row r="35" spans="2:4" x14ac:dyDescent="0.3">
      <c r="B35" s="8" t="s">
        <v>19</v>
      </c>
      <c r="C35" s="25">
        <v>7860382</v>
      </c>
      <c r="D35" s="9">
        <v>8211291</v>
      </c>
    </row>
    <row r="36" spans="2:4" ht="18" thickBot="1" x14ac:dyDescent="0.35">
      <c r="B36" s="8" t="s">
        <v>77</v>
      </c>
      <c r="C36" s="2">
        <v>53278838</v>
      </c>
      <c r="D36" s="25">
        <v>52775968</v>
      </c>
    </row>
    <row r="37" spans="2:4" ht="18" thickBot="1" x14ac:dyDescent="0.35">
      <c r="B37" s="4"/>
      <c r="C37" s="12">
        <v>1489789170</v>
      </c>
      <c r="D37" s="12">
        <f>SUM(D32:D36)</f>
        <v>1481388953</v>
      </c>
    </row>
    <row r="39" spans="2:4" x14ac:dyDescent="0.3">
      <c r="B39" s="4"/>
      <c r="D39" s="15"/>
    </row>
    <row r="40" spans="2:4" x14ac:dyDescent="0.3">
      <c r="B40" s="4" t="s">
        <v>20</v>
      </c>
      <c r="D40" s="9"/>
    </row>
    <row r="41" spans="2:4" x14ac:dyDescent="0.3">
      <c r="B41" s="8" t="s">
        <v>77</v>
      </c>
      <c r="C41" s="2">
        <v>420478016</v>
      </c>
      <c r="D41" s="9">
        <v>468434362</v>
      </c>
    </row>
    <row r="42" spans="2:4" x14ac:dyDescent="0.3">
      <c r="B42" s="8" t="s">
        <v>21</v>
      </c>
      <c r="C42" s="2">
        <v>72239710</v>
      </c>
      <c r="D42" s="9">
        <v>73154511</v>
      </c>
    </row>
    <row r="43" spans="2:4" x14ac:dyDescent="0.3">
      <c r="B43" s="8" t="s">
        <v>22</v>
      </c>
      <c r="C43" s="2" t="s">
        <v>53</v>
      </c>
      <c r="D43" s="25">
        <v>25936458</v>
      </c>
    </row>
    <row r="44" spans="2:4" x14ac:dyDescent="0.3">
      <c r="B44" s="8" t="s">
        <v>72</v>
      </c>
      <c r="C44" s="2">
        <v>2867580</v>
      </c>
      <c r="D44" s="9">
        <v>13230480</v>
      </c>
    </row>
    <row r="45" spans="2:4" ht="35.25" thickBot="1" x14ac:dyDescent="0.35">
      <c r="B45" s="8" t="s">
        <v>17</v>
      </c>
      <c r="C45" s="2">
        <v>1853432</v>
      </c>
      <c r="D45" s="9">
        <v>1853432</v>
      </c>
    </row>
    <row r="46" spans="2:4" ht="18" thickBot="1" x14ac:dyDescent="0.35">
      <c r="B46" s="4"/>
      <c r="C46" s="11">
        <v>497438738</v>
      </c>
      <c r="D46" s="11">
        <f>SUM(D41:D45)</f>
        <v>582609243</v>
      </c>
    </row>
    <row r="47" spans="2:4" x14ac:dyDescent="0.3">
      <c r="B47" s="4"/>
      <c r="D47" s="9"/>
    </row>
    <row r="48" spans="2:4" ht="18" thickBot="1" x14ac:dyDescent="0.35">
      <c r="B48" s="4" t="s">
        <v>23</v>
      </c>
      <c r="C48" s="16">
        <v>1987227908</v>
      </c>
      <c r="D48" s="16">
        <f>D37+D46</f>
        <v>2063998196</v>
      </c>
    </row>
    <row r="49" spans="2:4" x14ac:dyDescent="0.3">
      <c r="B49" s="4"/>
      <c r="D49" s="7"/>
    </row>
    <row r="50" spans="2:4" x14ac:dyDescent="0.3">
      <c r="B50" s="4" t="s">
        <v>24</v>
      </c>
      <c r="C50" s="26">
        <v>5769168295</v>
      </c>
      <c r="D50" s="26">
        <f>D30+D48</f>
        <v>6047805613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D1" sqref="D1"/>
    </sheetView>
  </sheetViews>
  <sheetFormatPr defaultColWidth="8.7109375" defaultRowHeight="17.25" x14ac:dyDescent="0.3"/>
  <cols>
    <col min="1" max="1" width="85.28515625" style="1" bestFit="1" customWidth="1"/>
    <col min="2" max="2" width="20.85546875" style="27" customWidth="1"/>
    <col min="3" max="3" width="20.42578125" style="27" customWidth="1"/>
    <col min="4" max="16384" width="8.7109375" style="17"/>
  </cols>
  <sheetData>
    <row r="1" spans="1:3" ht="39.6" customHeight="1" thickBot="1" x14ac:dyDescent="0.35"/>
    <row r="2" spans="1:3" ht="17.45" customHeight="1" x14ac:dyDescent="0.3">
      <c r="A2" s="87"/>
      <c r="B2" s="30" t="s">
        <v>25</v>
      </c>
      <c r="C2" s="30" t="s">
        <v>25</v>
      </c>
    </row>
    <row r="3" spans="1:3" x14ac:dyDescent="0.3">
      <c r="A3" s="87"/>
      <c r="B3" s="49">
        <v>43466</v>
      </c>
      <c r="C3" s="51">
        <v>43831</v>
      </c>
    </row>
    <row r="4" spans="1:3" x14ac:dyDescent="0.3">
      <c r="A4" s="87"/>
      <c r="B4" s="49">
        <v>43555</v>
      </c>
      <c r="C4" s="51">
        <v>43861</v>
      </c>
    </row>
    <row r="5" spans="1:3" x14ac:dyDescent="0.3">
      <c r="A5" s="18"/>
      <c r="B5" s="84" t="s">
        <v>102</v>
      </c>
      <c r="C5" s="84" t="s">
        <v>102</v>
      </c>
    </row>
    <row r="6" spans="1:3" ht="18" thickBot="1" x14ac:dyDescent="0.35">
      <c r="A6" s="18"/>
      <c r="B6" s="31"/>
      <c r="C6" s="31"/>
    </row>
    <row r="7" spans="1:3" x14ac:dyDescent="0.3">
      <c r="A7" s="18"/>
    </row>
    <row r="8" spans="1:3" x14ac:dyDescent="0.3">
      <c r="A8" s="8" t="s">
        <v>26</v>
      </c>
      <c r="B8" s="27">
        <v>378768801</v>
      </c>
      <c r="C8" s="27">
        <v>474268118</v>
      </c>
    </row>
    <row r="9" spans="1:3" x14ac:dyDescent="0.3">
      <c r="A9" s="8" t="s">
        <v>27</v>
      </c>
      <c r="B9" s="27">
        <v>86265849</v>
      </c>
      <c r="C9" s="27">
        <v>29547277</v>
      </c>
    </row>
    <row r="10" spans="1:3" ht="18" thickBot="1" x14ac:dyDescent="0.35">
      <c r="A10" s="8" t="s">
        <v>28</v>
      </c>
      <c r="B10" s="27">
        <v>7945608</v>
      </c>
      <c r="C10" s="27">
        <v>8985992</v>
      </c>
    </row>
    <row r="11" spans="1:3" ht="35.25" thickBot="1" x14ac:dyDescent="0.35">
      <c r="A11" s="4" t="s">
        <v>29</v>
      </c>
      <c r="B11" s="29">
        <f>SUM(B8:B10)</f>
        <v>472980258</v>
      </c>
      <c r="C11" s="29">
        <f>SUM(C8:C10)</f>
        <v>512801387</v>
      </c>
    </row>
    <row r="12" spans="1:3" x14ac:dyDescent="0.3">
      <c r="A12" s="8"/>
    </row>
    <row r="13" spans="1:3" x14ac:dyDescent="0.3">
      <c r="A13" s="50" t="s">
        <v>30</v>
      </c>
      <c r="B13" s="27">
        <v>-47308068</v>
      </c>
      <c r="C13" s="27">
        <v>-61293264</v>
      </c>
    </row>
    <row r="14" spans="1:3" x14ac:dyDescent="0.3">
      <c r="A14" s="50" t="s">
        <v>87</v>
      </c>
      <c r="B14" s="27">
        <v>-79994422</v>
      </c>
      <c r="C14" s="27">
        <v>-90222983</v>
      </c>
    </row>
    <row r="15" spans="1:3" x14ac:dyDescent="0.3">
      <c r="A15" s="50" t="s">
        <v>88</v>
      </c>
      <c r="B15" s="27">
        <v>-30306101</v>
      </c>
      <c r="C15" s="27">
        <v>-30643247</v>
      </c>
    </row>
    <row r="16" spans="1:3" x14ac:dyDescent="0.3">
      <c r="A16" s="50" t="s">
        <v>31</v>
      </c>
      <c r="B16" s="27">
        <v>-46503466</v>
      </c>
      <c r="C16" s="27">
        <v>-50381540</v>
      </c>
    </row>
    <row r="17" spans="1:3" x14ac:dyDescent="0.3">
      <c r="A17" s="50" t="s">
        <v>32</v>
      </c>
      <c r="B17" s="27">
        <v>-4867133</v>
      </c>
      <c r="C17" s="27">
        <v>-5349257</v>
      </c>
    </row>
    <row r="18" spans="1:3" x14ac:dyDescent="0.3">
      <c r="A18" s="50" t="s">
        <v>33</v>
      </c>
      <c r="B18" s="27">
        <v>-14702585</v>
      </c>
      <c r="C18" s="27">
        <v>-17095419</v>
      </c>
    </row>
    <row r="19" spans="1:3" x14ac:dyDescent="0.3">
      <c r="A19" s="50" t="s">
        <v>89</v>
      </c>
      <c r="B19" s="27">
        <v>-3821181</v>
      </c>
      <c r="C19" s="27">
        <v>-3491698</v>
      </c>
    </row>
    <row r="20" spans="1:3" ht="18" thickBot="1" x14ac:dyDescent="0.35">
      <c r="A20" s="50" t="s">
        <v>34</v>
      </c>
      <c r="B20" s="27">
        <v>-28233907</v>
      </c>
      <c r="C20" s="27">
        <v>-13855146</v>
      </c>
    </row>
    <row r="21" spans="1:3" ht="35.25" thickBot="1" x14ac:dyDescent="0.35">
      <c r="A21" s="4" t="s">
        <v>35</v>
      </c>
      <c r="B21" s="29">
        <f>B11+SUM(B13:B20)</f>
        <v>217243395</v>
      </c>
      <c r="C21" s="29">
        <f>C11+SUM(C13:C20)</f>
        <v>240468833</v>
      </c>
    </row>
    <row r="22" spans="1:3" x14ac:dyDescent="0.3">
      <c r="A22" s="8"/>
    </row>
    <row r="23" spans="1:3" x14ac:dyDescent="0.3">
      <c r="A23" s="8" t="s">
        <v>36</v>
      </c>
      <c r="B23" s="27">
        <v>103961449</v>
      </c>
      <c r="C23" s="27">
        <v>64515238</v>
      </c>
    </row>
    <row r="24" spans="1:3" x14ac:dyDescent="0.3">
      <c r="A24" s="8" t="s">
        <v>37</v>
      </c>
      <c r="B24" s="27">
        <v>-103961449</v>
      </c>
      <c r="C24" s="27">
        <v>-64515238</v>
      </c>
    </row>
    <row r="25" spans="1:3" x14ac:dyDescent="0.3">
      <c r="A25" s="8" t="s">
        <v>38</v>
      </c>
      <c r="B25" s="27">
        <v>150175759</v>
      </c>
      <c r="C25" s="27">
        <v>339362701</v>
      </c>
    </row>
    <row r="26" spans="1:3" x14ac:dyDescent="0.3">
      <c r="A26" s="8" t="s">
        <v>39</v>
      </c>
      <c r="B26" s="27">
        <v>-150175759</v>
      </c>
      <c r="C26" s="27">
        <v>-339362701</v>
      </c>
    </row>
    <row r="27" spans="1:3" ht="18" thickBot="1" x14ac:dyDescent="0.35">
      <c r="A27" s="8"/>
    </row>
    <row r="28" spans="1:3" ht="18" thickBot="1" x14ac:dyDescent="0.35">
      <c r="A28" s="4" t="s">
        <v>40</v>
      </c>
      <c r="B28" s="29">
        <f>B21+B23+B24+B25+B26</f>
        <v>217243395</v>
      </c>
      <c r="C28" s="29">
        <f>C21+C23+C24+C25+C26</f>
        <v>240468833</v>
      </c>
    </row>
    <row r="29" spans="1:3" x14ac:dyDescent="0.3">
      <c r="A29" s="8"/>
    </row>
    <row r="30" spans="1:3" x14ac:dyDescent="0.3">
      <c r="A30" s="8" t="s">
        <v>41</v>
      </c>
      <c r="B30" s="27">
        <v>22687277</v>
      </c>
      <c r="C30" s="27">
        <v>7270531</v>
      </c>
    </row>
    <row r="31" spans="1:3" ht="18" thickBot="1" x14ac:dyDescent="0.35">
      <c r="A31" s="8" t="s">
        <v>42</v>
      </c>
      <c r="B31" s="27">
        <v>-10909490</v>
      </c>
      <c r="C31" s="27">
        <v>-5381143</v>
      </c>
    </row>
    <row r="32" spans="1:3" ht="18" thickBot="1" x14ac:dyDescent="0.35">
      <c r="A32" s="4" t="s">
        <v>43</v>
      </c>
      <c r="B32" s="29">
        <f>B30+B31</f>
        <v>11777787</v>
      </c>
      <c r="C32" s="29">
        <f>C30+C31</f>
        <v>1889388</v>
      </c>
    </row>
    <row r="33" spans="1:3" ht="18" thickBot="1" x14ac:dyDescent="0.35">
      <c r="A33" s="8"/>
    </row>
    <row r="34" spans="1:3" ht="18" thickBot="1" x14ac:dyDescent="0.35">
      <c r="A34" s="4" t="s">
        <v>44</v>
      </c>
      <c r="B34" s="29">
        <f>B28+B32</f>
        <v>229021182</v>
      </c>
      <c r="C34" s="29">
        <f>C28+C32</f>
        <v>242358221</v>
      </c>
    </row>
    <row r="35" spans="1:3" x14ac:dyDescent="0.3">
      <c r="A35" s="8"/>
    </row>
    <row r="36" spans="1:3" x14ac:dyDescent="0.3">
      <c r="A36" s="8" t="s">
        <v>45</v>
      </c>
      <c r="B36" s="27">
        <v>-37633679</v>
      </c>
      <c r="C36" s="27">
        <v>-40491191</v>
      </c>
    </row>
    <row r="37" spans="1:3" ht="18" thickBot="1" x14ac:dyDescent="0.35">
      <c r="A37" s="8"/>
    </row>
    <row r="38" spans="1:3" ht="18" thickBot="1" x14ac:dyDescent="0.35">
      <c r="A38" s="18" t="s">
        <v>46</v>
      </c>
      <c r="B38" s="29">
        <f>B34+B36</f>
        <v>191387503</v>
      </c>
      <c r="C38" s="29">
        <f>C34+C36</f>
        <v>201867030</v>
      </c>
    </row>
    <row r="39" spans="1:3" x14ac:dyDescent="0.3">
      <c r="A39" s="18" t="s">
        <v>47</v>
      </c>
    </row>
    <row r="40" spans="1:3" x14ac:dyDescent="0.3">
      <c r="A40" s="19" t="s">
        <v>71</v>
      </c>
      <c r="B40" s="28">
        <v>16.255311561797491</v>
      </c>
      <c r="C40" s="28">
        <v>17.145380047501902</v>
      </c>
    </row>
    <row r="41" spans="1:3" ht="18" thickBot="1" x14ac:dyDescent="0.35">
      <c r="A41" s="43"/>
    </row>
    <row r="42" spans="1:3" ht="18" thickBot="1" x14ac:dyDescent="0.35">
      <c r="A42" s="18" t="s">
        <v>48</v>
      </c>
      <c r="B42" s="29">
        <f>B38+B41</f>
        <v>191387503</v>
      </c>
      <c r="C42" s="29">
        <f>C38+C41</f>
        <v>201867030</v>
      </c>
    </row>
    <row r="43" spans="1:3" x14ac:dyDescent="0.3">
      <c r="A43" s="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zoomScale="60" zoomScaleNormal="60" workbookViewId="0">
      <selection activeCell="I1" sqref="I1"/>
    </sheetView>
  </sheetViews>
  <sheetFormatPr defaultColWidth="8.7109375" defaultRowHeight="16.5" x14ac:dyDescent="0.3"/>
  <cols>
    <col min="1" max="1" width="8.7109375" style="53"/>
    <col min="2" max="2" width="51.140625" style="81" bestFit="1" customWidth="1"/>
    <col min="3" max="3" width="19" style="82" customWidth="1"/>
    <col min="4" max="4" width="23.42578125" style="81" customWidth="1"/>
    <col min="5" max="5" width="22.140625" style="81" customWidth="1"/>
    <col min="6" max="6" width="24.42578125" style="81" customWidth="1"/>
    <col min="7" max="7" width="27.140625" style="81" customWidth="1"/>
    <col min="8" max="8" width="26.42578125" style="81" customWidth="1"/>
    <col min="9" max="9" width="5.28515625" style="81" customWidth="1"/>
    <col min="10" max="16384" width="8.7109375" style="53"/>
  </cols>
  <sheetData>
    <row r="1" spans="2:9" ht="39" customHeight="1" x14ac:dyDescent="0.3">
      <c r="B1" s="54"/>
      <c r="C1" s="55" t="s">
        <v>12</v>
      </c>
      <c r="D1" s="55" t="s">
        <v>49</v>
      </c>
      <c r="E1" s="55" t="s">
        <v>50</v>
      </c>
      <c r="F1" s="55" t="s">
        <v>14</v>
      </c>
      <c r="G1" s="55" t="s">
        <v>15</v>
      </c>
      <c r="H1" s="55" t="s">
        <v>51</v>
      </c>
      <c r="I1" s="55"/>
    </row>
    <row r="2" spans="2:9" ht="22.5" customHeight="1" x14ac:dyDescent="0.3">
      <c r="B2" s="54"/>
      <c r="C2" s="56"/>
      <c r="D2" s="57"/>
      <c r="E2" s="57"/>
      <c r="F2" s="57"/>
      <c r="G2" s="57"/>
      <c r="H2" s="57"/>
      <c r="I2" s="57"/>
    </row>
    <row r="3" spans="2:9" x14ac:dyDescent="0.3">
      <c r="B3" s="58"/>
      <c r="C3" s="59"/>
      <c r="D3" s="60"/>
      <c r="E3" s="60"/>
      <c r="F3" s="60"/>
      <c r="G3" s="60"/>
      <c r="H3" s="60"/>
      <c r="I3" s="60"/>
    </row>
    <row r="4" spans="2:9" x14ac:dyDescent="0.3">
      <c r="B4" s="61" t="s">
        <v>90</v>
      </c>
      <c r="C4" s="62">
        <v>117738440</v>
      </c>
      <c r="D4" s="62">
        <v>441418396</v>
      </c>
      <c r="E4" s="62">
        <v>247478865</v>
      </c>
      <c r="F4" s="62">
        <v>1265796861</v>
      </c>
      <c r="G4" s="62">
        <v>1640298503</v>
      </c>
      <c r="H4" s="62">
        <v>3712731065</v>
      </c>
      <c r="I4" s="63"/>
    </row>
    <row r="5" spans="2:9" x14ac:dyDescent="0.3">
      <c r="B5" s="61"/>
      <c r="C5" s="64"/>
      <c r="D5" s="64"/>
      <c r="E5" s="64"/>
      <c r="F5" s="64"/>
      <c r="G5" s="64"/>
      <c r="H5" s="64"/>
      <c r="I5" s="65"/>
    </row>
    <row r="6" spans="2:9" x14ac:dyDescent="0.3">
      <c r="B6" s="66" t="s">
        <v>79</v>
      </c>
      <c r="C6" s="67" t="s">
        <v>78</v>
      </c>
      <c r="D6" s="67" t="s">
        <v>82</v>
      </c>
      <c r="E6" s="67" t="s">
        <v>78</v>
      </c>
      <c r="F6" s="67" t="s">
        <v>91</v>
      </c>
      <c r="G6" s="68">
        <v>191387503</v>
      </c>
      <c r="H6" s="68">
        <v>191387503</v>
      </c>
      <c r="I6" s="69"/>
    </row>
    <row r="7" spans="2:9" x14ac:dyDescent="0.3">
      <c r="B7" s="66" t="s">
        <v>80</v>
      </c>
      <c r="C7" s="67"/>
      <c r="D7" s="67"/>
      <c r="E7" s="67"/>
      <c r="F7" s="67"/>
      <c r="G7" s="67" t="s">
        <v>53</v>
      </c>
      <c r="H7" s="67" t="s">
        <v>53</v>
      </c>
      <c r="I7" s="70"/>
    </row>
    <row r="8" spans="2:9" x14ac:dyDescent="0.3">
      <c r="B8" s="71" t="s">
        <v>81</v>
      </c>
      <c r="C8" s="89" t="s">
        <v>78</v>
      </c>
      <c r="D8" s="89" t="s">
        <v>78</v>
      </c>
      <c r="E8" s="89" t="s">
        <v>82</v>
      </c>
      <c r="F8" s="89" t="s">
        <v>83</v>
      </c>
      <c r="G8" s="89" t="s">
        <v>92</v>
      </c>
      <c r="H8" s="89" t="s">
        <v>92</v>
      </c>
      <c r="I8" s="60"/>
    </row>
    <row r="9" spans="2:9" x14ac:dyDescent="0.3">
      <c r="B9" s="66" t="s">
        <v>54</v>
      </c>
      <c r="C9" s="89"/>
      <c r="D9" s="89"/>
      <c r="E9" s="89"/>
      <c r="F9" s="89"/>
      <c r="G9" s="89"/>
      <c r="H9" s="89"/>
      <c r="I9" s="63"/>
    </row>
    <row r="10" spans="2:9" x14ac:dyDescent="0.3">
      <c r="B10" s="72" t="s">
        <v>93</v>
      </c>
      <c r="C10" s="62">
        <v>117738440</v>
      </c>
      <c r="D10" s="62">
        <v>441418396</v>
      </c>
      <c r="E10" s="62">
        <v>247478865</v>
      </c>
      <c r="F10" s="62">
        <v>1265796861</v>
      </c>
      <c r="G10" s="62">
        <v>1831686006</v>
      </c>
      <c r="H10" s="62">
        <v>3904118568</v>
      </c>
      <c r="I10" s="65"/>
    </row>
    <row r="11" spans="2:9" x14ac:dyDescent="0.3">
      <c r="B11" s="73"/>
      <c r="C11" s="67"/>
      <c r="D11" s="67"/>
      <c r="E11" s="67"/>
      <c r="F11" s="67"/>
      <c r="G11" s="74"/>
      <c r="H11" s="74"/>
      <c r="I11" s="75"/>
    </row>
    <row r="12" spans="2:9" x14ac:dyDescent="0.3">
      <c r="B12" s="73" t="s">
        <v>52</v>
      </c>
      <c r="C12" s="67" t="s">
        <v>53</v>
      </c>
      <c r="D12" s="67" t="s">
        <v>53</v>
      </c>
      <c r="E12" s="67" t="s">
        <v>53</v>
      </c>
      <c r="F12" s="67" t="s">
        <v>53</v>
      </c>
      <c r="G12" s="76">
        <v>156871513</v>
      </c>
      <c r="H12" s="76">
        <v>156871513</v>
      </c>
      <c r="I12" s="77"/>
    </row>
    <row r="13" spans="2:9" x14ac:dyDescent="0.3">
      <c r="B13" s="66" t="s">
        <v>80</v>
      </c>
      <c r="C13" s="67" t="s">
        <v>53</v>
      </c>
      <c r="D13" s="67" t="s">
        <v>53</v>
      </c>
      <c r="E13" s="67" t="s">
        <v>53</v>
      </c>
      <c r="F13" s="67" t="s">
        <v>53</v>
      </c>
      <c r="G13" s="86">
        <v>-4636774</v>
      </c>
      <c r="H13" s="86">
        <v>-4636774</v>
      </c>
      <c r="I13" s="75"/>
    </row>
    <row r="14" spans="2:9" x14ac:dyDescent="0.3">
      <c r="B14" s="66" t="s">
        <v>84</v>
      </c>
      <c r="C14" s="67" t="s">
        <v>53</v>
      </c>
      <c r="D14" s="67" t="s">
        <v>53</v>
      </c>
      <c r="E14" s="67" t="s">
        <v>53</v>
      </c>
      <c r="F14" s="67" t="s">
        <v>53</v>
      </c>
      <c r="G14" s="86">
        <v>-19391459</v>
      </c>
      <c r="H14" s="86">
        <v>-19391459</v>
      </c>
      <c r="I14" s="78"/>
    </row>
    <row r="15" spans="2:9" x14ac:dyDescent="0.3">
      <c r="B15" s="71" t="s">
        <v>81</v>
      </c>
      <c r="C15" s="89" t="s">
        <v>78</v>
      </c>
      <c r="D15" s="89" t="s">
        <v>78</v>
      </c>
      <c r="E15" s="89" t="s">
        <v>82</v>
      </c>
      <c r="F15" s="89" t="s">
        <v>83</v>
      </c>
      <c r="G15" s="86">
        <v>-255021461</v>
      </c>
      <c r="H15" s="86">
        <v>-255021461</v>
      </c>
      <c r="I15" s="79"/>
    </row>
    <row r="16" spans="2:9" ht="21.6" customHeight="1" x14ac:dyDescent="0.3">
      <c r="B16" s="66" t="s">
        <v>54</v>
      </c>
      <c r="C16" s="89"/>
      <c r="D16" s="89"/>
      <c r="E16" s="89"/>
      <c r="F16" s="89"/>
      <c r="G16" s="86"/>
      <c r="H16" s="86"/>
      <c r="I16" s="65"/>
    </row>
    <row r="17" spans="2:12" x14ac:dyDescent="0.3">
      <c r="B17" s="61" t="s">
        <v>85</v>
      </c>
      <c r="C17" s="62">
        <v>117738440</v>
      </c>
      <c r="D17" s="62">
        <v>441418396</v>
      </c>
      <c r="E17" s="62">
        <v>247478865</v>
      </c>
      <c r="F17" s="62">
        <v>1265796861</v>
      </c>
      <c r="G17" s="62">
        <v>1709507825</v>
      </c>
      <c r="H17" s="62">
        <v>3781940387</v>
      </c>
      <c r="I17" s="77"/>
    </row>
    <row r="18" spans="2:12" x14ac:dyDescent="0.3">
      <c r="B18" s="61"/>
      <c r="C18" s="64"/>
      <c r="D18" s="64"/>
      <c r="E18" s="64"/>
      <c r="F18" s="64"/>
      <c r="G18" s="64"/>
      <c r="H18" s="64"/>
      <c r="I18" s="75"/>
      <c r="L18" s="86"/>
    </row>
    <row r="19" spans="2:12" x14ac:dyDescent="0.3">
      <c r="B19" s="66" t="s">
        <v>52</v>
      </c>
      <c r="C19" s="64" t="s">
        <v>53</v>
      </c>
      <c r="D19" s="64" t="s">
        <v>53</v>
      </c>
      <c r="E19" s="64" t="s">
        <v>53</v>
      </c>
      <c r="F19" s="64" t="s">
        <v>53</v>
      </c>
      <c r="G19" s="68">
        <v>201867030</v>
      </c>
      <c r="H19" s="68">
        <v>201867030</v>
      </c>
      <c r="I19" s="78"/>
    </row>
    <row r="20" spans="2:12" x14ac:dyDescent="0.3">
      <c r="B20" s="71" t="s">
        <v>81</v>
      </c>
      <c r="C20" s="88" t="s">
        <v>94</v>
      </c>
      <c r="D20" s="88" t="s">
        <v>95</v>
      </c>
      <c r="E20" s="88" t="s">
        <v>96</v>
      </c>
      <c r="F20" s="88" t="s">
        <v>83</v>
      </c>
      <c r="G20" s="88" t="s">
        <v>78</v>
      </c>
      <c r="H20" s="88" t="s">
        <v>97</v>
      </c>
      <c r="I20" s="80"/>
    </row>
    <row r="21" spans="2:12" x14ac:dyDescent="0.3">
      <c r="B21" s="66" t="s">
        <v>54</v>
      </c>
      <c r="C21" s="88"/>
      <c r="D21" s="88"/>
      <c r="E21" s="88"/>
      <c r="F21" s="88"/>
      <c r="G21" s="88"/>
      <c r="H21" s="88"/>
    </row>
    <row r="22" spans="2:12" x14ac:dyDescent="0.3">
      <c r="B22" s="71"/>
      <c r="C22" s="64"/>
      <c r="D22" s="64"/>
      <c r="E22" s="64"/>
      <c r="F22" s="64"/>
      <c r="G22" s="64"/>
      <c r="H22" s="64"/>
    </row>
    <row r="23" spans="2:12" x14ac:dyDescent="0.3">
      <c r="B23" s="61" t="s">
        <v>98</v>
      </c>
      <c r="C23" s="62">
        <v>117738440</v>
      </c>
      <c r="D23" s="62">
        <v>441418396</v>
      </c>
      <c r="E23" s="62">
        <v>247478865</v>
      </c>
      <c r="F23" s="62">
        <v>1265796861</v>
      </c>
      <c r="G23" s="62">
        <v>1911374855</v>
      </c>
      <c r="H23" s="62">
        <v>3983807417</v>
      </c>
    </row>
  </sheetData>
  <mergeCells count="16">
    <mergeCell ref="G20:G21"/>
    <mergeCell ref="H20:H21"/>
    <mergeCell ref="C8:C9"/>
    <mergeCell ref="D8:D9"/>
    <mergeCell ref="E8:E9"/>
    <mergeCell ref="F8:F9"/>
    <mergeCell ref="G8:G9"/>
    <mergeCell ref="H8:H9"/>
    <mergeCell ref="C15:C16"/>
    <mergeCell ref="D15:D16"/>
    <mergeCell ref="E15:E16"/>
    <mergeCell ref="F15:F16"/>
    <mergeCell ref="C20:C21"/>
    <mergeCell ref="D20:D21"/>
    <mergeCell ref="E20:E21"/>
    <mergeCell ref="F20:F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70" zoomScaleNormal="70" workbookViewId="0">
      <selection activeCell="H35" sqref="H35"/>
    </sheetView>
  </sheetViews>
  <sheetFormatPr defaultColWidth="9.140625" defaultRowHeight="16.5" x14ac:dyDescent="0.3"/>
  <cols>
    <col min="1" max="1" width="52.85546875" style="3" customWidth="1"/>
    <col min="2" max="2" width="27.42578125" style="3" customWidth="1"/>
    <col min="3" max="3" width="25.140625" style="3" customWidth="1"/>
    <col min="4" max="16384" width="9.140625" style="3"/>
  </cols>
  <sheetData>
    <row r="1" spans="1:3" ht="25.5" x14ac:dyDescent="0.3">
      <c r="A1" s="90"/>
      <c r="B1" s="83" t="s">
        <v>99</v>
      </c>
      <c r="C1" s="83" t="s">
        <v>99</v>
      </c>
    </row>
    <row r="2" spans="1:3" x14ac:dyDescent="0.3">
      <c r="A2" s="90"/>
      <c r="B2" s="41" t="s">
        <v>101</v>
      </c>
      <c r="C2" s="83" t="s">
        <v>100</v>
      </c>
    </row>
    <row r="3" spans="1:3" x14ac:dyDescent="0.3">
      <c r="A3" s="20"/>
      <c r="B3" s="42" t="s">
        <v>102</v>
      </c>
      <c r="C3" s="42" t="s">
        <v>102</v>
      </c>
    </row>
    <row r="4" spans="1:3" x14ac:dyDescent="0.3">
      <c r="A4" s="20"/>
      <c r="B4" s="21"/>
      <c r="C4" s="21"/>
    </row>
    <row r="5" spans="1:3" x14ac:dyDescent="0.3">
      <c r="A5" s="20" t="s">
        <v>55</v>
      </c>
      <c r="B5" s="32">
        <v>283270008</v>
      </c>
      <c r="C5" s="45">
        <v>348220900</v>
      </c>
    </row>
    <row r="6" spans="1:3" x14ac:dyDescent="0.3">
      <c r="A6" s="22" t="s">
        <v>56</v>
      </c>
      <c r="B6" s="32" t="s">
        <v>53</v>
      </c>
      <c r="C6" s="42" t="s">
        <v>53</v>
      </c>
    </row>
    <row r="7" spans="1:3" x14ac:dyDescent="0.3">
      <c r="A7" s="22" t="s">
        <v>57</v>
      </c>
      <c r="B7" s="44">
        <v>531970</v>
      </c>
      <c r="C7" s="44">
        <v>443897</v>
      </c>
    </row>
    <row r="8" spans="1:3" ht="28.5" x14ac:dyDescent="0.3">
      <c r="A8" s="20" t="s">
        <v>70</v>
      </c>
      <c r="B8" s="34">
        <v>283801978</v>
      </c>
      <c r="C8" s="46">
        <v>348664797</v>
      </c>
    </row>
    <row r="9" spans="1:3" x14ac:dyDescent="0.3">
      <c r="A9" s="22"/>
      <c r="B9" s="32"/>
      <c r="C9" s="46"/>
    </row>
    <row r="10" spans="1:3" x14ac:dyDescent="0.3">
      <c r="A10" s="20" t="s">
        <v>61</v>
      </c>
      <c r="B10" s="32"/>
      <c r="C10" s="32"/>
    </row>
    <row r="11" spans="1:3" ht="28.5" x14ac:dyDescent="0.3">
      <c r="A11" s="22" t="s">
        <v>62</v>
      </c>
      <c r="B11" s="38">
        <v>-149669364</v>
      </c>
      <c r="C11" s="38">
        <v>-204864170</v>
      </c>
    </row>
    <row r="12" spans="1:3" x14ac:dyDescent="0.3">
      <c r="A12" s="22" t="s">
        <v>58</v>
      </c>
      <c r="B12" s="38" t="s">
        <v>103</v>
      </c>
      <c r="C12" s="38">
        <v>-40889303</v>
      </c>
    </row>
    <row r="13" spans="1:3" x14ac:dyDescent="0.3">
      <c r="A13" s="22" t="s">
        <v>59</v>
      </c>
      <c r="B13" s="52" t="s">
        <v>103</v>
      </c>
      <c r="C13" s="35">
        <v>214050</v>
      </c>
    </row>
    <row r="14" spans="1:3" x14ac:dyDescent="0.3">
      <c r="A14" s="22" t="s">
        <v>63</v>
      </c>
      <c r="B14" s="47">
        <v>1665090</v>
      </c>
      <c r="C14" s="48">
        <v>3070007</v>
      </c>
    </row>
    <row r="15" spans="1:3" x14ac:dyDescent="0.3">
      <c r="A15" s="40" t="s">
        <v>86</v>
      </c>
      <c r="B15" s="32">
        <v>-148004274</v>
      </c>
      <c r="C15" s="32">
        <v>-242469416</v>
      </c>
    </row>
    <row r="16" spans="1:3" x14ac:dyDescent="0.3">
      <c r="A16" s="39"/>
      <c r="B16" s="32"/>
      <c r="C16" s="32"/>
    </row>
    <row r="17" spans="1:3" x14ac:dyDescent="0.3">
      <c r="A17" s="20" t="s">
        <v>64</v>
      </c>
      <c r="C17" s="32"/>
    </row>
    <row r="18" spans="1:3" x14ac:dyDescent="0.3">
      <c r="A18" s="22" t="s">
        <v>60</v>
      </c>
      <c r="B18" s="33">
        <v>-625435</v>
      </c>
      <c r="C18" s="33">
        <v>-175966</v>
      </c>
    </row>
    <row r="19" spans="1:3" x14ac:dyDescent="0.3">
      <c r="A19" s="20" t="s">
        <v>65</v>
      </c>
      <c r="B19" s="36">
        <v>-625435</v>
      </c>
      <c r="C19" s="36">
        <v>-175966</v>
      </c>
    </row>
    <row r="20" spans="1:3" ht="28.5" x14ac:dyDescent="0.3">
      <c r="A20" s="23" t="s">
        <v>66</v>
      </c>
      <c r="B20" s="36">
        <v>135172269</v>
      </c>
      <c r="C20" s="36">
        <v>106019415</v>
      </c>
    </row>
    <row r="21" spans="1:3" x14ac:dyDescent="0.3">
      <c r="A21" s="23" t="s">
        <v>67</v>
      </c>
      <c r="B21" s="34">
        <v>708752317</v>
      </c>
      <c r="C21" s="34">
        <v>311138161</v>
      </c>
    </row>
    <row r="22" spans="1:3" ht="28.5" x14ac:dyDescent="0.3">
      <c r="A22" s="23" t="s">
        <v>69</v>
      </c>
      <c r="B22" s="37">
        <v>843924586</v>
      </c>
      <c r="C22" s="37">
        <v>417157576</v>
      </c>
    </row>
    <row r="23" spans="1:3" x14ac:dyDescent="0.3">
      <c r="A23" s="20" t="s">
        <v>68</v>
      </c>
      <c r="B23" s="24"/>
      <c r="C23" s="24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31032020 </vt:lpstr>
      <vt:lpstr>Rez. Glob_31032020</vt:lpstr>
      <vt:lpstr>Capitaluri_31122019</vt:lpstr>
      <vt:lpstr>Flux de trez_31122019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2020-05-13T12:03:52Z</dcterms:modified>
</cp:coreProperties>
</file>