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W:\Dep.Strategie\ServRelInvestitorii\Ciolpan\rezultate financiare\2023\rez. trim I 2023\Site TGN\RO\"/>
    </mc:Choice>
  </mc:AlternateContent>
  <xr:revisionPtr revIDLastSave="0" documentId="8_{3D2365D3-1848-453F-AD86-642545C1F2FB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3-Ro " sheetId="1" r:id="rId1"/>
    <sheet name="Rez. Glob_31032023-Ro" sheetId="2" r:id="rId2"/>
    <sheet name="Capitaluri_31032023-Ro" sheetId="7" r:id="rId3"/>
    <sheet name="Flux de numerar_31032023_Ro" sheetId="9" r:id="rId4"/>
  </sheets>
  <definedNames>
    <definedName name="OLE_LINK12" localSheetId="0">' Poz.Fin. 31032023-Ro '!#REF!</definedName>
    <definedName name="OLE_LINK3" localSheetId="1">'Rez. Glob_31032023-Ro'!#REF!</definedName>
    <definedName name="OLE_LINK9" localSheetId="0">' Poz.Fin. 31032023-Ro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C11" i="2"/>
  <c r="C21" i="2" l="1"/>
  <c r="C28" i="2" l="1"/>
  <c r="C34" i="2" l="1"/>
  <c r="B32" i="2"/>
  <c r="B11" i="2"/>
  <c r="C38" i="2" l="1"/>
  <c r="B21" i="2"/>
  <c r="C44" i="2" l="1"/>
  <c r="B28" i="2"/>
  <c r="B34" i="2" l="1"/>
  <c r="B38" i="2" l="1"/>
  <c r="C47" i="1"/>
  <c r="C30" i="1"/>
  <c r="C37" i="1"/>
  <c r="C18" i="1"/>
  <c r="C12" i="1"/>
  <c r="B44" i="2" l="1"/>
  <c r="C20" i="1"/>
  <c r="C49" i="1"/>
  <c r="C51" i="1" l="1"/>
</calcChain>
</file>

<file path=xl/sharedStrings.xml><?xml version="1.0" encoding="utf-8"?>
<sst xmlns="http://schemas.openxmlformats.org/spreadsheetml/2006/main" count="208" uniqueCount="140">
  <si>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</si>
  <si>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</si>
  <si>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</si>
  <si>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</si>
  <si>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</si>
  <si>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</si>
  <si>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</si>
  <si>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</si>
  <si>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</si>
  <si>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</si>
  <si>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</si>
  <si>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</si>
  <si>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</si>
  <si>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</si>
  <si>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</si>
  <si>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</si>
  <si>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</si>
  <si>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</si>
  <si>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</si>
  <si>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</si>
  <si>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</si>
  <si>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</si>
  <si>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</si>
  <si>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</si>
  <si>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</si>
  <si>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</si>
  <si>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</si>
  <si>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</si>
  <si>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</si>
  <si>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</si>
  <si>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</si>
  <si>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</si>
  <si>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</si>
  <si>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</si>
  <si>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</si>
  <si>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</si>
  <si>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</si>
  <si>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</si>
  <si>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</si>
  <si>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</si>
  <si>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</si>
  <si>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</si>
  <si>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</si>
  <si>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</si>
  <si>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</si>
  <si>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</si>
  <si>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</si>
  <si>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</si>
  <si>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-</t>
  </si>
  <si>
    <t>Rezultatul pe acţiune, de bază şi diluat           (exprimat în lei pe acţiune)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</si>
  <si>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</si>
  <si>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</si>
  <si>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</si>
  <si>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</si>
  <si>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</si>
  <si>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</si>
  <si>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</si>
  <si>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</si>
  <si>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</si>
  <si>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</si>
  <si>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Impozit curent de plata</t>
  </si>
  <si>
    <t xml:space="preserve"> </t>
  </si>
  <si>
    <t>Capital</t>
  </si>
  <si>
    <t xml:space="preserve">         social</t>
  </si>
  <si>
    <t>Ajustări ale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</si>
  <si>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</si>
  <si>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</si>
  <si>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</si>
  <si>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</si>
  <si>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</si>
  <si>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</si>
  <si>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</si>
  <si>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Elemente ale rezultatului global</t>
  </si>
  <si>
    <t>Profit net aferent perioadei</t>
  </si>
  <si>
    <t xml:space="preserve">                        -</t>
  </si>
  <si>
    <t>Câștigul/pierderea actuarială aferentă perioadei</t>
  </si>
  <si>
    <t>Tranzacţii cu acţionarii:</t>
  </si>
  <si>
    <t xml:space="preserve">                          -</t>
  </si>
  <si>
    <t>Ajustări pentru:</t>
  </si>
  <si>
    <t xml:space="preserve">Câştig/(pierdere) din cedarea de mijloace fixe </t>
  </si>
  <si>
    <t>Provizioane pentru riscuri şi cheltuieli</t>
  </si>
  <si>
    <t>Pierdere din creanțe și debitori diverși</t>
  </si>
  <si>
    <t xml:space="preserve">Ajustări pentru deprecierea creanţelor </t>
  </si>
  <si>
    <t>Venituri din dobânzi</t>
  </si>
  <si>
    <t>Cheltuieli din dobânzi</t>
  </si>
  <si>
    <t>Ajustarea Creantei privind Acordul de Concesiune</t>
  </si>
  <si>
    <t>Alte cheltuieli și venituri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</si>
  <si>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</si>
  <si>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</si>
  <si>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</si>
  <si>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</si>
  <si>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Venituri din taxe de racordare. fonduri nerambursabile  și bunuri preluate cu titlu gratuit</t>
  </si>
  <si>
    <t>Efectul variaţiei ratelor de schimb asupra  altor elemente decât cele din exploatare</t>
  </si>
  <si>
    <t>Profit din exploatare înainte de modificările în capitalul circulant</t>
  </si>
  <si>
    <t>Dobânzi primite</t>
  </si>
  <si>
    <t>Dobânzi plătite</t>
  </si>
  <si>
    <t>Impozit pe profit plătit</t>
  </si>
  <si>
    <t xml:space="preserve">Intrări de numerar net generat din </t>
  </si>
  <si>
    <t xml:space="preserve">   activitatea de exploatare</t>
  </si>
  <si>
    <t>Investiții financiare/participații</t>
  </si>
  <si>
    <t>Incasări din cedarea de imobilizări corporale</t>
  </si>
  <si>
    <t>Rambursări împrumuturi termen lung</t>
  </si>
  <si>
    <t>Plăţi leasing (IFRS 16)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</si>
  <si>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</si>
  <si>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</si>
  <si>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</si>
  <si>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</si>
  <si>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</si>
  <si>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</si>
  <si>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</si>
  <si>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</si>
  <si>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Numerar din taxe de racordare şi fonduri nerambursabile</t>
  </si>
  <si>
    <t>Plăţi pentru achiziţia de imobilizări corporale</t>
  </si>
  <si>
    <t>Plăţi pentru achiziţia de imobilizări necorporale</t>
  </si>
  <si>
    <t>Flux de trezorerie din activităţi de Investiţii</t>
  </si>
  <si>
    <t>Numerar net utilizat în activităţi de Investiţii</t>
  </si>
  <si>
    <t>Trageri/rambursări credit pentru capital de lucru</t>
  </si>
  <si>
    <t>Dividende aferente anului 2021</t>
  </si>
  <si>
    <t>Sold la 31 decembrie 2022</t>
  </si>
  <si>
    <t>31 decembrie 2022</t>
  </si>
  <si>
    <t xml:space="preserve">                            -</t>
  </si>
  <si>
    <t>Număr de acțiuni</t>
  </si>
  <si>
    <t>Constituire rezerve din profit</t>
  </si>
  <si>
    <t>Majorare rezervă legală</t>
  </si>
  <si>
    <t>Flux de trezorerie din activităţi de   finanţare</t>
  </si>
  <si>
    <t xml:space="preserve">31 martie 2023     </t>
  </si>
  <si>
    <t>(neauditat)</t>
  </si>
  <si>
    <t xml:space="preserve">(neauditat) </t>
  </si>
  <si>
    <t>capitalului social</t>
  </si>
  <si>
    <t>Sold la 1 ianuarie 2022</t>
  </si>
  <si>
    <t xml:space="preserve">                         -</t>
  </si>
  <si>
    <t>Sold la 31 martie 2022 (neauditat)</t>
  </si>
  <si>
    <t xml:space="preserve">                           -</t>
  </si>
  <si>
    <t xml:space="preserve">Majorare capital social prin încorporarea rezervelor </t>
  </si>
  <si>
    <t>Dividende aferente anului 2022</t>
  </si>
  <si>
    <t>Sold la 31 martie 2023 (neauditat)</t>
  </si>
  <si>
    <t xml:space="preserve">Perioada de trei luni încheiată la </t>
  </si>
  <si>
    <t>31 martie 2023 (neauditat)</t>
  </si>
  <si>
    <t>31 martie 2022 (neauditat)</t>
  </si>
  <si>
    <t xml:space="preserve">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</si>
</sst>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00_);\(#,##0.000\)"/>
  </numFmts>
  <fonts count="2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sz val="12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Georgia"/>
      <family val="1"/>
    </font>
    <font>
      <b/>
      <u/>
      <sz val="12"/>
      <color theme="1"/>
      <name val="Georgia"/>
      <family val="1"/>
    </font>
    <font>
      <b/>
      <sz val="12"/>
      <color rgb="FF000000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6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5" fontId="6" fillId="0" borderId="0" xfId="0" applyNumberFormat="1" applyFont="1" applyFill="1"/>
    <xf numFmtId="0" fontId="12" fillId="0" borderId="0" xfId="0" applyFont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7" fontId="6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1"/>
  <sheetViews>
    <sheetView tabSelected="1" zoomScale="70" zoomScaleNormal="70" workbookViewId="0">
      <selection activeCell="B23" sqref="B23"/>
    </sheetView>
  </sheetViews>
  <sheetFormatPr defaultColWidth="9.140625" defaultRowHeight="17.25" x14ac:dyDescent="0.3"/>
  <cols>
    <col min="1" max="1" width="9.140625" style="14"/>
    <col min="2" max="2" width="48.85546875" style="1" customWidth="1"/>
    <col min="3" max="3" width="21.140625" style="2" customWidth="1"/>
    <col min="4" max="4" width="21.5703125" style="2" customWidth="1"/>
    <col min="5" max="16384" width="9.140625" style="14"/>
  </cols>
  <sheetData>
    <row r="1" spans="2:4" ht="18" thickBot="1" x14ac:dyDescent="0.35"/>
    <row r="2" spans="2:4" ht="34.5" x14ac:dyDescent="0.3">
      <c r="B2" s="3"/>
      <c r="C2" s="4" t="s">
        <v>125</v>
      </c>
      <c r="D2" s="4" t="s">
        <v>119</v>
      </c>
    </row>
    <row r="3" spans="2:4" ht="18" thickBot="1" x14ac:dyDescent="0.35">
      <c r="B3" s="3"/>
      <c r="C3" s="26" t="s">
        <v>126</v>
      </c>
      <c r="D3" s="26"/>
    </row>
    <row r="4" spans="2:4" x14ac:dyDescent="0.3">
      <c r="B4" s="3" t="s">
        <v>0</v>
      </c>
      <c r="C4" s="25"/>
      <c r="D4" s="25"/>
    </row>
    <row r="5" spans="2:4" x14ac:dyDescent="0.3">
      <c r="B5" s="3" t="s">
        <v>1</v>
      </c>
    </row>
    <row r="6" spans="2:4" x14ac:dyDescent="0.3">
      <c r="B6" s="6" t="s">
        <v>4</v>
      </c>
      <c r="C6" s="27">
        <v>411058339</v>
      </c>
      <c r="D6" s="2">
        <v>418131904</v>
      </c>
    </row>
    <row r="7" spans="2:4" ht="34.5" x14ac:dyDescent="0.3">
      <c r="B7" s="8" t="s">
        <v>3</v>
      </c>
      <c r="C7" s="27">
        <v>16617764</v>
      </c>
      <c r="D7" s="2">
        <v>16934813</v>
      </c>
    </row>
    <row r="8" spans="2:4" x14ac:dyDescent="0.3">
      <c r="B8" s="8" t="s">
        <v>2</v>
      </c>
      <c r="C8" s="27">
        <v>3811352980</v>
      </c>
      <c r="D8" s="2">
        <v>3909577432</v>
      </c>
    </row>
    <row r="9" spans="2:4" x14ac:dyDescent="0.3">
      <c r="B9" s="6" t="s">
        <v>51</v>
      </c>
      <c r="C9" s="27">
        <v>191122702</v>
      </c>
      <c r="D9" s="2">
        <v>191122702</v>
      </c>
    </row>
    <row r="10" spans="2:4" x14ac:dyDescent="0.3">
      <c r="B10" s="6" t="s">
        <v>5</v>
      </c>
      <c r="C10" s="27">
        <v>2216652917</v>
      </c>
      <c r="D10" s="2">
        <v>2141205427</v>
      </c>
    </row>
    <row r="11" spans="2:4" ht="18" thickBot="1" x14ac:dyDescent="0.35">
      <c r="B11" s="14" t="s">
        <v>59</v>
      </c>
      <c r="C11" s="27">
        <v>1626149</v>
      </c>
      <c r="D11" s="27" t="s">
        <v>120</v>
      </c>
    </row>
    <row r="12" spans="2:4" ht="18" thickBot="1" x14ac:dyDescent="0.35">
      <c r="B12" s="3"/>
      <c r="C12" s="9">
        <f>SUM(C6:C11)</f>
        <v>6648430851</v>
      </c>
      <c r="D12" s="9">
        <v>6676972278</v>
      </c>
    </row>
    <row r="13" spans="2:4" x14ac:dyDescent="0.3">
      <c r="B13" s="6"/>
    </row>
    <row r="14" spans="2:4" x14ac:dyDescent="0.3">
      <c r="B14" s="3" t="s">
        <v>6</v>
      </c>
    </row>
    <row r="15" spans="2:4" x14ac:dyDescent="0.3">
      <c r="B15" s="8" t="s">
        <v>7</v>
      </c>
      <c r="C15" s="2">
        <v>586704610</v>
      </c>
      <c r="D15" s="2">
        <v>609876837</v>
      </c>
    </row>
    <row r="16" spans="2:4" x14ac:dyDescent="0.3">
      <c r="B16" s="6" t="s">
        <v>52</v>
      </c>
      <c r="C16" s="2">
        <v>282806472</v>
      </c>
      <c r="D16" s="2">
        <v>335331267</v>
      </c>
    </row>
    <row r="17" spans="2:4" ht="18" thickBot="1" x14ac:dyDescent="0.35">
      <c r="B17" s="6" t="s">
        <v>8</v>
      </c>
      <c r="C17" s="2">
        <v>347878939</v>
      </c>
      <c r="D17" s="2">
        <v>384237135</v>
      </c>
    </row>
    <row r="18" spans="2:4" ht="18" thickBot="1" x14ac:dyDescent="0.35">
      <c r="B18" s="3"/>
      <c r="C18" s="10">
        <f>SUM(C15:C17)</f>
        <v>1217390021</v>
      </c>
      <c r="D18" s="10">
        <v>1329445239</v>
      </c>
    </row>
    <row r="19" spans="2:4" x14ac:dyDescent="0.3">
      <c r="B19" s="3"/>
      <c r="C19" s="5"/>
      <c r="D19" s="5"/>
    </row>
    <row r="20" spans="2:4" ht="18" thickBot="1" x14ac:dyDescent="0.35">
      <c r="B20" s="3" t="s">
        <v>9</v>
      </c>
      <c r="C20" s="11">
        <f>C18+C12</f>
        <v>7865820872</v>
      </c>
      <c r="D20" s="11">
        <v>8006417517</v>
      </c>
    </row>
    <row r="21" spans="2:4" ht="18" thickTop="1" x14ac:dyDescent="0.3">
      <c r="B21" s="6"/>
    </row>
    <row r="22" spans="2:4" x14ac:dyDescent="0.3">
      <c r="B22" s="12" t="s">
        <v>10</v>
      </c>
    </row>
    <row r="23" spans="2:4" x14ac:dyDescent="0.3">
      <c r="B23" s="6"/>
    </row>
    <row r="24" spans="2:4" x14ac:dyDescent="0.3">
      <c r="B24" s="3" t="s">
        <v>11</v>
      </c>
    </row>
    <row r="25" spans="2:4" x14ac:dyDescent="0.3">
      <c r="B25" s="6" t="s">
        <v>12</v>
      </c>
      <c r="C25" s="2">
        <v>1883815040</v>
      </c>
      <c r="D25" s="2">
        <v>1883815040</v>
      </c>
    </row>
    <row r="26" spans="2:4" x14ac:dyDescent="0.3">
      <c r="B26" s="6" t="s">
        <v>53</v>
      </c>
      <c r="C26" s="2">
        <v>441418396</v>
      </c>
      <c r="D26" s="2">
        <v>441418396</v>
      </c>
    </row>
    <row r="27" spans="2:4" x14ac:dyDescent="0.3">
      <c r="B27" s="6" t="s">
        <v>13</v>
      </c>
      <c r="C27" s="2">
        <v>247478865</v>
      </c>
      <c r="D27" s="2">
        <v>247478865</v>
      </c>
    </row>
    <row r="28" spans="2:4" x14ac:dyDescent="0.3">
      <c r="B28" s="6" t="s">
        <v>14</v>
      </c>
      <c r="C28" s="2">
        <v>1265796861</v>
      </c>
      <c r="D28" s="2">
        <v>1265796861</v>
      </c>
    </row>
    <row r="29" spans="2:4" ht="18" thickBot="1" x14ac:dyDescent="0.35">
      <c r="B29" s="6" t="s">
        <v>15</v>
      </c>
      <c r="C29" s="2">
        <v>369602994</v>
      </c>
      <c r="D29" s="2">
        <v>244236598</v>
      </c>
    </row>
    <row r="30" spans="2:4" ht="18" thickBot="1" x14ac:dyDescent="0.35">
      <c r="B30" s="3"/>
      <c r="C30" s="10">
        <f>SUM(C25:C29)</f>
        <v>4208112156</v>
      </c>
      <c r="D30" s="10">
        <v>4082745760</v>
      </c>
    </row>
    <row r="31" spans="2:4" x14ac:dyDescent="0.3">
      <c r="B31" s="12" t="s">
        <v>16</v>
      </c>
    </row>
    <row r="32" spans="2:4" x14ac:dyDescent="0.3">
      <c r="B32" s="6" t="s">
        <v>54</v>
      </c>
      <c r="C32" s="2">
        <v>1815048571</v>
      </c>
      <c r="D32" s="2">
        <v>1871382547</v>
      </c>
    </row>
    <row r="33" spans="2:4" x14ac:dyDescent="0.3">
      <c r="B33" s="6" t="s">
        <v>17</v>
      </c>
      <c r="C33" s="2">
        <v>110895341</v>
      </c>
      <c r="D33" s="2">
        <v>110895341</v>
      </c>
    </row>
    <row r="34" spans="2:4" x14ac:dyDescent="0.3">
      <c r="B34" s="6" t="s">
        <v>18</v>
      </c>
      <c r="C34" s="2">
        <v>935056215</v>
      </c>
      <c r="D34" s="2">
        <v>969150112</v>
      </c>
    </row>
    <row r="35" spans="2:4" x14ac:dyDescent="0.3">
      <c r="B35" s="6" t="s">
        <v>19</v>
      </c>
      <c r="C35" s="17" t="s">
        <v>48</v>
      </c>
      <c r="D35" s="17">
        <v>1206204</v>
      </c>
    </row>
    <row r="36" spans="2:4" ht="18" thickBot="1" x14ac:dyDescent="0.35">
      <c r="B36" s="6" t="s">
        <v>55</v>
      </c>
      <c r="C36" s="2">
        <v>13723529</v>
      </c>
      <c r="D36" s="2">
        <v>14178481</v>
      </c>
    </row>
    <row r="37" spans="2:4" ht="18" thickBot="1" x14ac:dyDescent="0.35">
      <c r="B37" s="3"/>
      <c r="C37" s="10">
        <f>SUM(C32:C36)</f>
        <v>2874723656</v>
      </c>
      <c r="D37" s="10">
        <v>2966812685</v>
      </c>
    </row>
    <row r="39" spans="2:4" x14ac:dyDescent="0.3">
      <c r="B39" s="3"/>
    </row>
    <row r="40" spans="2:4" x14ac:dyDescent="0.3">
      <c r="B40" s="3" t="s">
        <v>20</v>
      </c>
    </row>
    <row r="41" spans="2:4" x14ac:dyDescent="0.3">
      <c r="B41" s="6" t="s">
        <v>55</v>
      </c>
      <c r="C41" s="2">
        <v>438438321</v>
      </c>
      <c r="D41" s="2">
        <v>631538978</v>
      </c>
    </row>
    <row r="42" spans="2:4" x14ac:dyDescent="0.3">
      <c r="B42" s="6" t="s">
        <v>18</v>
      </c>
      <c r="C42" s="2">
        <v>115726050</v>
      </c>
      <c r="D42" s="2">
        <v>107439092</v>
      </c>
    </row>
    <row r="43" spans="2:4" x14ac:dyDescent="0.3">
      <c r="B43" s="6" t="s">
        <v>60</v>
      </c>
      <c r="C43" s="2">
        <v>7497431</v>
      </c>
      <c r="D43" s="2" t="s">
        <v>48</v>
      </c>
    </row>
    <row r="44" spans="2:4" x14ac:dyDescent="0.3">
      <c r="B44" s="6" t="s">
        <v>21</v>
      </c>
      <c r="C44" s="2">
        <v>84626672</v>
      </c>
      <c r="D44" s="2">
        <v>81197994</v>
      </c>
    </row>
    <row r="45" spans="2:4" x14ac:dyDescent="0.3">
      <c r="B45" s="6" t="s">
        <v>50</v>
      </c>
      <c r="C45" s="2">
        <v>132112352</v>
      </c>
      <c r="D45" s="2">
        <v>132098774</v>
      </c>
    </row>
    <row r="46" spans="2:4" ht="18" thickBot="1" x14ac:dyDescent="0.35">
      <c r="B46" s="6" t="s">
        <v>17</v>
      </c>
      <c r="C46" s="2">
        <v>4584234</v>
      </c>
      <c r="D46" s="2">
        <v>4584234</v>
      </c>
    </row>
    <row r="47" spans="2:4" ht="18" thickBot="1" x14ac:dyDescent="0.35">
      <c r="B47" s="3"/>
      <c r="C47" s="9">
        <f>SUM(C41:C46)</f>
        <v>782985060</v>
      </c>
      <c r="D47" s="9">
        <v>956859072</v>
      </c>
    </row>
    <row r="48" spans="2:4" x14ac:dyDescent="0.3">
      <c r="B48" s="3"/>
      <c r="C48" s="7"/>
      <c r="D48" s="7"/>
    </row>
    <row r="49" spans="2:4" ht="18" thickBot="1" x14ac:dyDescent="0.35">
      <c r="B49" s="3" t="s">
        <v>22</v>
      </c>
      <c r="C49" s="13">
        <f>C37+C47</f>
        <v>3657708716</v>
      </c>
      <c r="D49" s="13">
        <v>3923671757</v>
      </c>
    </row>
    <row r="50" spans="2:4" x14ac:dyDescent="0.3">
      <c r="B50" s="3"/>
      <c r="C50" s="5"/>
      <c r="D50" s="5"/>
    </row>
    <row r="51" spans="2:4" x14ac:dyDescent="0.3">
      <c r="B51" s="3" t="s">
        <v>23</v>
      </c>
      <c r="C51" s="18">
        <f>C30+C49</f>
        <v>7865820872</v>
      </c>
      <c r="D51" s="18">
        <v>8006417517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zoomScale="60" zoomScaleNormal="60" workbookViewId="0">
      <selection activeCell="I15" sqref="I15"/>
    </sheetView>
  </sheetViews>
  <sheetFormatPr defaultColWidth="8.85546875" defaultRowHeight="17.25" x14ac:dyDescent="0.3"/>
  <cols>
    <col min="1" max="1" width="85.140625" style="1" bestFit="1" customWidth="1"/>
    <col min="2" max="3" width="20.42578125" style="19" customWidth="1"/>
    <col min="4" max="16384" width="8.85546875" style="14"/>
  </cols>
  <sheetData>
    <row r="1" spans="1:3" ht="18" thickBot="1" x14ac:dyDescent="0.35"/>
    <row r="2" spans="1:3" x14ac:dyDescent="0.3">
      <c r="A2" s="58"/>
      <c r="B2" s="21" t="s">
        <v>24</v>
      </c>
      <c r="C2" s="21" t="s">
        <v>24</v>
      </c>
    </row>
    <row r="3" spans="1:3" x14ac:dyDescent="0.3">
      <c r="A3" s="58"/>
      <c r="B3" s="24">
        <v>44927</v>
      </c>
      <c r="C3" s="24">
        <v>44562</v>
      </c>
    </row>
    <row r="4" spans="1:3" x14ac:dyDescent="0.3">
      <c r="A4" s="58"/>
      <c r="B4" s="24">
        <v>45016</v>
      </c>
      <c r="C4" s="24">
        <v>44651</v>
      </c>
    </row>
    <row r="5" spans="1:3" ht="18" thickBot="1" x14ac:dyDescent="0.35">
      <c r="A5" s="15"/>
      <c r="B5" s="26" t="s">
        <v>127</v>
      </c>
      <c r="C5" s="26" t="s">
        <v>127</v>
      </c>
    </row>
    <row r="6" spans="1:3" ht="18" thickBot="1" x14ac:dyDescent="0.35">
      <c r="A6" s="15"/>
      <c r="B6" s="22"/>
      <c r="C6" s="22"/>
    </row>
    <row r="7" spans="1:3" x14ac:dyDescent="0.3">
      <c r="A7" s="15"/>
    </row>
    <row r="8" spans="1:3" x14ac:dyDescent="0.3">
      <c r="A8" s="6" t="s">
        <v>25</v>
      </c>
      <c r="B8" s="19">
        <v>393757902</v>
      </c>
      <c r="C8" s="19">
        <v>411334767</v>
      </c>
    </row>
    <row r="9" spans="1:3" x14ac:dyDescent="0.3">
      <c r="A9" s="6" t="s">
        <v>26</v>
      </c>
      <c r="B9" s="19">
        <v>29016164</v>
      </c>
      <c r="C9" s="19">
        <v>11255499</v>
      </c>
    </row>
    <row r="10" spans="1:3" ht="18" thickBot="1" x14ac:dyDescent="0.35">
      <c r="A10" s="6" t="s">
        <v>27</v>
      </c>
      <c r="B10" s="19">
        <v>34980892</v>
      </c>
      <c r="C10" s="19">
        <v>34493941</v>
      </c>
    </row>
    <row r="11" spans="1:3" ht="35.25" thickBot="1" x14ac:dyDescent="0.35">
      <c r="A11" s="3" t="s">
        <v>28</v>
      </c>
      <c r="B11" s="20">
        <f>SUM(B8:B10)</f>
        <v>457754958</v>
      </c>
      <c r="C11" s="20">
        <f>SUM(C8:C10)</f>
        <v>457084207</v>
      </c>
    </row>
    <row r="12" spans="1:3" x14ac:dyDescent="0.3">
      <c r="A12" s="6"/>
    </row>
    <row r="13" spans="1:3" x14ac:dyDescent="0.3">
      <c r="A13" s="6" t="s">
        <v>29</v>
      </c>
      <c r="B13" s="19">
        <v>-110585814</v>
      </c>
      <c r="C13" s="19">
        <v>-104601664</v>
      </c>
    </row>
    <row r="14" spans="1:3" x14ac:dyDescent="0.3">
      <c r="A14" s="6" t="s">
        <v>56</v>
      </c>
      <c r="B14" s="19">
        <v>-127357990</v>
      </c>
      <c r="C14" s="19">
        <v>-97565930</v>
      </c>
    </row>
    <row r="15" spans="1:3" x14ac:dyDescent="0.3">
      <c r="A15" s="6" t="s">
        <v>57</v>
      </c>
      <c r="B15" s="19">
        <v>-40771367</v>
      </c>
      <c r="C15" s="19">
        <v>-46197908</v>
      </c>
    </row>
    <row r="16" spans="1:3" x14ac:dyDescent="0.3">
      <c r="A16" s="6" t="s">
        <v>30</v>
      </c>
      <c r="B16" s="19">
        <v>-1691096</v>
      </c>
      <c r="C16" s="19">
        <v>-1690361</v>
      </c>
    </row>
    <row r="17" spans="1:3" x14ac:dyDescent="0.3">
      <c r="A17" s="6" t="s">
        <v>31</v>
      </c>
      <c r="B17" s="19">
        <v>-6383770</v>
      </c>
      <c r="C17" s="19">
        <v>-6474409</v>
      </c>
    </row>
    <row r="18" spans="1:3" x14ac:dyDescent="0.3">
      <c r="A18" s="6" t="s">
        <v>32</v>
      </c>
      <c r="B18" s="19">
        <v>-16026201</v>
      </c>
      <c r="C18" s="19">
        <v>-16016603</v>
      </c>
    </row>
    <row r="19" spans="1:3" x14ac:dyDescent="0.3">
      <c r="A19" s="6" t="s">
        <v>58</v>
      </c>
      <c r="B19" s="19">
        <v>-4324567</v>
      </c>
      <c r="C19" s="19">
        <v>-4668455</v>
      </c>
    </row>
    <row r="20" spans="1:3" ht="18" thickBot="1" x14ac:dyDescent="0.35">
      <c r="A20" s="6" t="s">
        <v>33</v>
      </c>
      <c r="B20" s="19">
        <v>-40445108</v>
      </c>
      <c r="C20" s="19">
        <v>63399072</v>
      </c>
    </row>
    <row r="21" spans="1:3" ht="35.25" thickBot="1" x14ac:dyDescent="0.35">
      <c r="A21" s="3" t="s">
        <v>34</v>
      </c>
      <c r="B21" s="20">
        <f>B11+SUM(B13:B20)</f>
        <v>110169045</v>
      </c>
      <c r="C21" s="20">
        <f>C11+SUM(C13:C20)</f>
        <v>243267949</v>
      </c>
    </row>
    <row r="22" spans="1:3" x14ac:dyDescent="0.3">
      <c r="A22" s="6"/>
    </row>
    <row r="23" spans="1:3" x14ac:dyDescent="0.3">
      <c r="A23" s="6" t="s">
        <v>35</v>
      </c>
      <c r="B23" s="19">
        <v>197962138</v>
      </c>
      <c r="C23" s="19">
        <v>316952186</v>
      </c>
    </row>
    <row r="24" spans="1:3" x14ac:dyDescent="0.3">
      <c r="A24" s="6" t="s">
        <v>36</v>
      </c>
      <c r="B24" s="19">
        <v>-197962138</v>
      </c>
      <c r="C24" s="19">
        <v>-316952186</v>
      </c>
    </row>
    <row r="25" spans="1:3" x14ac:dyDescent="0.3">
      <c r="A25" s="6" t="s">
        <v>37</v>
      </c>
      <c r="B25" s="19">
        <v>10755830</v>
      </c>
      <c r="C25" s="19">
        <v>26440196</v>
      </c>
    </row>
    <row r="26" spans="1:3" x14ac:dyDescent="0.3">
      <c r="A26" s="6" t="s">
        <v>38</v>
      </c>
      <c r="B26" s="19">
        <v>-10755830</v>
      </c>
      <c r="C26" s="19">
        <v>-26440196</v>
      </c>
    </row>
    <row r="27" spans="1:3" ht="18" thickBot="1" x14ac:dyDescent="0.35">
      <c r="A27" s="6"/>
    </row>
    <row r="28" spans="1:3" ht="18" thickBot="1" x14ac:dyDescent="0.35">
      <c r="A28" s="3" t="s">
        <v>39</v>
      </c>
      <c r="B28" s="20">
        <f>B21+B23+B24+B25+B26</f>
        <v>110169045</v>
      </c>
      <c r="C28" s="20">
        <f>C21+C23+C24+C25+C26</f>
        <v>243267949</v>
      </c>
    </row>
    <row r="29" spans="1:3" x14ac:dyDescent="0.3">
      <c r="A29" s="6"/>
    </row>
    <row r="30" spans="1:3" x14ac:dyDescent="0.3">
      <c r="A30" s="6" t="s">
        <v>40</v>
      </c>
      <c r="B30" s="19">
        <v>68065563</v>
      </c>
      <c r="C30" s="19">
        <v>154037932</v>
      </c>
    </row>
    <row r="31" spans="1:3" ht="18" thickBot="1" x14ac:dyDescent="0.35">
      <c r="A31" s="6" t="s">
        <v>41</v>
      </c>
      <c r="B31" s="19">
        <v>-26840721</v>
      </c>
      <c r="C31" s="19">
        <v>-73964980</v>
      </c>
    </row>
    <row r="32" spans="1:3" ht="18" thickBot="1" x14ac:dyDescent="0.35">
      <c r="A32" s="3" t="s">
        <v>42</v>
      </c>
      <c r="B32" s="20">
        <f>B30+B31</f>
        <v>41224842</v>
      </c>
      <c r="C32" s="20">
        <f>C30+C31</f>
        <v>80072952</v>
      </c>
    </row>
    <row r="33" spans="1:3" ht="18" thickBot="1" x14ac:dyDescent="0.35">
      <c r="A33" s="6"/>
    </row>
    <row r="34" spans="1:3" ht="18" thickBot="1" x14ac:dyDescent="0.35">
      <c r="A34" s="3" t="s">
        <v>43</v>
      </c>
      <c r="B34" s="20">
        <f>B28+B32</f>
        <v>151393887</v>
      </c>
      <c r="C34" s="20">
        <f>C28+C32</f>
        <v>323340901</v>
      </c>
    </row>
    <row r="35" spans="1:3" x14ac:dyDescent="0.3">
      <c r="A35" s="6"/>
    </row>
    <row r="36" spans="1:3" x14ac:dyDescent="0.3">
      <c r="A36" s="6" t="s">
        <v>44</v>
      </c>
      <c r="B36" s="19">
        <v>-26027491</v>
      </c>
      <c r="C36" s="19">
        <v>-55423160</v>
      </c>
    </row>
    <row r="37" spans="1:3" ht="18" thickBot="1" x14ac:dyDescent="0.35">
      <c r="A37" s="6"/>
    </row>
    <row r="38" spans="1:3" ht="18" thickBot="1" x14ac:dyDescent="0.35">
      <c r="A38" s="15" t="s">
        <v>45</v>
      </c>
      <c r="B38" s="20">
        <f>B34+B36</f>
        <v>125366396</v>
      </c>
      <c r="C38" s="20">
        <f>C34+C36</f>
        <v>267917741</v>
      </c>
    </row>
    <row r="39" spans="1:3" x14ac:dyDescent="0.3">
      <c r="A39" s="15" t="s">
        <v>46</v>
      </c>
    </row>
    <row r="40" spans="1:3" x14ac:dyDescent="0.3">
      <c r="A40" s="16" t="s">
        <v>121</v>
      </c>
      <c r="B40" s="19">
        <v>188381504</v>
      </c>
      <c r="C40" s="19">
        <v>11773844</v>
      </c>
    </row>
    <row r="41" spans="1:3" x14ac:dyDescent="0.3">
      <c r="A41" s="16" t="s">
        <v>49</v>
      </c>
      <c r="B41" s="28">
        <v>0.67</v>
      </c>
      <c r="C41" s="28">
        <v>22.76</v>
      </c>
    </row>
    <row r="42" spans="1:3" x14ac:dyDescent="0.3">
      <c r="A42" s="23"/>
    </row>
    <row r="43" spans="1:3" ht="18" thickBot="1" x14ac:dyDescent="0.35">
      <c r="A43" s="16"/>
    </row>
    <row r="44" spans="1:3" ht="18" thickBot="1" x14ac:dyDescent="0.35">
      <c r="A44" s="15" t="s">
        <v>47</v>
      </c>
      <c r="B44" s="20">
        <f>B38+B43</f>
        <v>125366396</v>
      </c>
      <c r="C44" s="20">
        <f>C38+C43</f>
        <v>267917741</v>
      </c>
    </row>
    <row r="45" spans="1:3" x14ac:dyDescent="0.3">
      <c r="A45" s="6"/>
    </row>
    <row r="48" spans="1:3" x14ac:dyDescent="0.3">
      <c r="B48" s="51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"/>
  <sheetViews>
    <sheetView zoomScale="60" zoomScaleNormal="60" workbookViewId="0">
      <selection activeCell="C1" sqref="C1:C1048576"/>
    </sheetView>
  </sheetViews>
  <sheetFormatPr defaultColWidth="8.7109375" defaultRowHeight="15.75" x14ac:dyDescent="0.25"/>
  <cols>
    <col min="1" max="1" width="53.85546875" style="53" customWidth="1"/>
    <col min="2" max="2" width="21.140625" style="53" customWidth="1"/>
    <col min="3" max="3" width="25.7109375" style="53" customWidth="1"/>
    <col min="4" max="5" width="23.5703125" style="53" customWidth="1"/>
    <col min="6" max="6" width="26.7109375" style="53" customWidth="1"/>
    <col min="7" max="7" width="25.5703125" style="53" customWidth="1"/>
    <col min="8" max="16384" width="8.7109375" style="53"/>
  </cols>
  <sheetData>
    <row r="1" spans="1:7" ht="17.25" x14ac:dyDescent="0.25">
      <c r="A1" s="59"/>
      <c r="B1" s="29" t="s">
        <v>62</v>
      </c>
      <c r="C1" s="29" t="s">
        <v>64</v>
      </c>
      <c r="D1" s="29" t="s">
        <v>65</v>
      </c>
      <c r="E1" s="61" t="s">
        <v>67</v>
      </c>
      <c r="F1" s="29" t="s">
        <v>68</v>
      </c>
      <c r="G1" s="29" t="s">
        <v>70</v>
      </c>
    </row>
    <row r="2" spans="1:7" ht="17.25" x14ac:dyDescent="0.25">
      <c r="A2" s="60"/>
      <c r="B2" s="49" t="s">
        <v>63</v>
      </c>
      <c r="C2" s="29" t="s">
        <v>128</v>
      </c>
      <c r="D2" s="49" t="s">
        <v>66</v>
      </c>
      <c r="E2" s="62"/>
      <c r="F2" s="49" t="s">
        <v>69</v>
      </c>
      <c r="G2" s="49" t="s">
        <v>71</v>
      </c>
    </row>
    <row r="3" spans="1:7" ht="17.25" x14ac:dyDescent="0.25">
      <c r="A3" s="48" t="s">
        <v>129</v>
      </c>
      <c r="B3" s="34">
        <v>117738440</v>
      </c>
      <c r="C3" s="34">
        <v>441418396</v>
      </c>
      <c r="D3" s="34">
        <v>247478865</v>
      </c>
      <c r="E3" s="34">
        <v>1265796861</v>
      </c>
      <c r="F3" s="34">
        <v>1816594475</v>
      </c>
      <c r="G3" s="34">
        <v>3889027037</v>
      </c>
    </row>
    <row r="4" spans="1:7" s="50" customFormat="1" ht="17.25" x14ac:dyDescent="0.25">
      <c r="A4" s="50" t="s">
        <v>72</v>
      </c>
    </row>
    <row r="5" spans="1:7" s="50" customFormat="1" ht="17.25" x14ac:dyDescent="0.25">
      <c r="A5" s="50" t="s">
        <v>73</v>
      </c>
      <c r="B5" s="50" t="s">
        <v>130</v>
      </c>
      <c r="C5" s="50" t="s">
        <v>74</v>
      </c>
      <c r="D5" s="50" t="s">
        <v>130</v>
      </c>
      <c r="E5" s="50" t="s">
        <v>120</v>
      </c>
      <c r="F5" s="56">
        <v>267917741</v>
      </c>
      <c r="G5" s="56">
        <v>267917741</v>
      </c>
    </row>
    <row r="6" spans="1:7" s="50" customFormat="1" ht="17.25" x14ac:dyDescent="0.25">
      <c r="A6" s="50" t="s">
        <v>76</v>
      </c>
      <c r="B6" s="50" t="s">
        <v>130</v>
      </c>
      <c r="C6" s="50" t="s">
        <v>130</v>
      </c>
      <c r="D6" s="50" t="s">
        <v>74</v>
      </c>
      <c r="E6" s="50" t="s">
        <v>77</v>
      </c>
      <c r="F6" s="50" t="s">
        <v>77</v>
      </c>
      <c r="G6" s="50" t="s">
        <v>77</v>
      </c>
    </row>
    <row r="7" spans="1:7" s="50" customFormat="1" ht="17.25" x14ac:dyDescent="0.25">
      <c r="A7" s="50" t="s">
        <v>117</v>
      </c>
    </row>
    <row r="8" spans="1:7" ht="17.25" x14ac:dyDescent="0.25">
      <c r="A8" s="48" t="s">
        <v>131</v>
      </c>
      <c r="B8" s="34">
        <v>117738440</v>
      </c>
      <c r="C8" s="34">
        <v>441418396</v>
      </c>
      <c r="D8" s="34">
        <v>247478865</v>
      </c>
      <c r="E8" s="34">
        <v>1265796861</v>
      </c>
      <c r="F8" s="34">
        <v>2084512216</v>
      </c>
      <c r="G8" s="34">
        <v>4156944778</v>
      </c>
    </row>
    <row r="9" spans="1:7" s="33" customFormat="1" ht="17.25" x14ac:dyDescent="0.25">
      <c r="A9" s="52" t="s">
        <v>72</v>
      </c>
    </row>
    <row r="10" spans="1:7" s="33" customFormat="1" ht="17.25" x14ac:dyDescent="0.25">
      <c r="A10" s="52" t="s">
        <v>73</v>
      </c>
      <c r="B10" s="33" t="s">
        <v>130</v>
      </c>
      <c r="C10" s="33" t="s">
        <v>74</v>
      </c>
      <c r="D10" s="33" t="s">
        <v>130</v>
      </c>
      <c r="E10" s="33" t="s">
        <v>120</v>
      </c>
      <c r="F10" s="56">
        <v>97837127</v>
      </c>
      <c r="G10" s="56">
        <v>97837127</v>
      </c>
    </row>
    <row r="11" spans="1:7" s="33" customFormat="1" ht="17.25" x14ac:dyDescent="0.25">
      <c r="A11" s="52" t="s">
        <v>75</v>
      </c>
      <c r="B11" s="33" t="s">
        <v>132</v>
      </c>
      <c r="C11" s="33" t="s">
        <v>130</v>
      </c>
      <c r="D11" s="33" t="s">
        <v>130</v>
      </c>
      <c r="E11" s="33" t="s">
        <v>130</v>
      </c>
      <c r="F11" s="56">
        <v>2452222</v>
      </c>
      <c r="G11" s="56">
        <v>2452222</v>
      </c>
    </row>
    <row r="12" spans="1:7" s="33" customFormat="1" ht="17.25" x14ac:dyDescent="0.25">
      <c r="A12" s="52"/>
      <c r="B12" s="33" t="s">
        <v>48</v>
      </c>
      <c r="C12" s="33" t="s">
        <v>48</v>
      </c>
      <c r="D12" s="33" t="s">
        <v>48</v>
      </c>
      <c r="E12" s="33" t="s">
        <v>48</v>
      </c>
      <c r="F12" s="40">
        <v>100289349</v>
      </c>
      <c r="G12" s="40">
        <v>100289349</v>
      </c>
    </row>
    <row r="13" spans="1:7" s="33" customFormat="1" ht="17.25" x14ac:dyDescent="0.25">
      <c r="A13" s="52" t="s">
        <v>122</v>
      </c>
      <c r="B13" s="33" t="s">
        <v>48</v>
      </c>
      <c r="C13" s="33" t="s">
        <v>48</v>
      </c>
      <c r="D13" s="33" t="s">
        <v>48</v>
      </c>
      <c r="E13" s="33" t="s">
        <v>48</v>
      </c>
      <c r="F13" s="56">
        <v>-21873676</v>
      </c>
      <c r="G13" s="56">
        <v>-21873676</v>
      </c>
    </row>
    <row r="14" spans="1:7" s="33" customFormat="1" ht="17.25" x14ac:dyDescent="0.25">
      <c r="A14" s="52" t="s">
        <v>123</v>
      </c>
      <c r="B14" s="33" t="s">
        <v>48</v>
      </c>
      <c r="C14" s="33" t="s">
        <v>48</v>
      </c>
      <c r="D14" s="33" t="s">
        <v>48</v>
      </c>
      <c r="E14" s="33" t="s">
        <v>48</v>
      </c>
      <c r="F14" s="40">
        <v>21873676</v>
      </c>
      <c r="G14" s="40">
        <v>21873676</v>
      </c>
    </row>
    <row r="15" spans="1:7" s="33" customFormat="1" ht="34.5" x14ac:dyDescent="0.25">
      <c r="A15" s="52" t="s">
        <v>133</v>
      </c>
      <c r="B15" s="56">
        <v>1766076600</v>
      </c>
      <c r="C15" s="33" t="s">
        <v>48</v>
      </c>
      <c r="D15" s="33" t="s">
        <v>48</v>
      </c>
      <c r="E15" s="33" t="s">
        <v>48</v>
      </c>
      <c r="F15" s="56">
        <v>-1766076600</v>
      </c>
      <c r="G15" s="33" t="s">
        <v>48</v>
      </c>
    </row>
    <row r="16" spans="1:7" s="33" customFormat="1" ht="17.25" x14ac:dyDescent="0.25">
      <c r="A16" s="52" t="s">
        <v>117</v>
      </c>
      <c r="B16" s="33" t="s">
        <v>120</v>
      </c>
      <c r="C16" s="33" t="s">
        <v>130</v>
      </c>
      <c r="D16" s="33" t="s">
        <v>74</v>
      </c>
      <c r="E16" s="33" t="s">
        <v>77</v>
      </c>
      <c r="F16" s="56">
        <v>-174488367</v>
      </c>
      <c r="G16" s="56">
        <v>-174488367</v>
      </c>
    </row>
    <row r="17" spans="1:7" s="33" customFormat="1" ht="17.25" x14ac:dyDescent="0.25">
      <c r="A17" s="52"/>
      <c r="B17" s="56">
        <v>1766076600</v>
      </c>
      <c r="C17" s="33" t="s">
        <v>48</v>
      </c>
      <c r="D17" s="33" t="s">
        <v>48</v>
      </c>
      <c r="E17" s="33" t="s">
        <v>48</v>
      </c>
      <c r="F17" s="56">
        <v>-1940564967</v>
      </c>
      <c r="G17" s="56">
        <v>-174488367</v>
      </c>
    </row>
    <row r="18" spans="1:7" ht="17.25" x14ac:dyDescent="0.25">
      <c r="A18" s="48" t="s">
        <v>118</v>
      </c>
      <c r="B18" s="34">
        <v>1883815040</v>
      </c>
      <c r="C18" s="34">
        <v>441418396</v>
      </c>
      <c r="D18" s="34">
        <v>247478865</v>
      </c>
      <c r="E18" s="34">
        <v>1265796861</v>
      </c>
      <c r="F18" s="34">
        <v>244236598</v>
      </c>
      <c r="G18" s="34">
        <v>4082745760</v>
      </c>
    </row>
    <row r="19" spans="1:7" s="33" customFormat="1" ht="17.25" x14ac:dyDescent="0.25">
      <c r="A19" s="52" t="s">
        <v>72</v>
      </c>
    </row>
    <row r="20" spans="1:7" s="33" customFormat="1" ht="17.25" x14ac:dyDescent="0.25">
      <c r="A20" s="52" t="s">
        <v>73</v>
      </c>
      <c r="B20" s="33" t="s">
        <v>130</v>
      </c>
      <c r="C20" s="33" t="s">
        <v>74</v>
      </c>
      <c r="D20" s="33" t="s">
        <v>130</v>
      </c>
      <c r="E20" s="33" t="s">
        <v>120</v>
      </c>
      <c r="F20" s="56">
        <v>125366396</v>
      </c>
      <c r="G20" s="56">
        <v>125366396</v>
      </c>
    </row>
    <row r="21" spans="1:7" s="33" customFormat="1" ht="17.25" x14ac:dyDescent="0.25">
      <c r="A21" s="52" t="s">
        <v>76</v>
      </c>
      <c r="B21" s="33" t="s">
        <v>130</v>
      </c>
      <c r="C21" s="33" t="s">
        <v>130</v>
      </c>
      <c r="D21" s="33" t="s">
        <v>74</v>
      </c>
      <c r="E21" s="33" t="s">
        <v>77</v>
      </c>
      <c r="F21" s="33" t="s">
        <v>77</v>
      </c>
      <c r="G21" s="33" t="s">
        <v>77</v>
      </c>
    </row>
    <row r="22" spans="1:7" s="33" customFormat="1" ht="17.25" x14ac:dyDescent="0.25">
      <c r="A22" s="52" t="s">
        <v>134</v>
      </c>
    </row>
    <row r="23" spans="1:7" ht="17.25" x14ac:dyDescent="0.25">
      <c r="A23" s="48" t="s">
        <v>135</v>
      </c>
      <c r="B23" s="34">
        <v>1883815040</v>
      </c>
      <c r="C23" s="34">
        <v>441418396</v>
      </c>
      <c r="D23" s="34">
        <v>247478865</v>
      </c>
      <c r="E23" s="34">
        <v>1265796861</v>
      </c>
      <c r="F23" s="34">
        <v>369602994</v>
      </c>
      <c r="G23" s="34">
        <v>4208112156</v>
      </c>
    </row>
    <row r="24" spans="1:7" x14ac:dyDescent="0.25">
      <c r="A24" s="54"/>
      <c r="B24" s="55"/>
      <c r="C24" s="55"/>
      <c r="D24" s="55"/>
      <c r="E24" s="55"/>
      <c r="F24" s="55"/>
      <c r="G24" s="55"/>
    </row>
  </sheetData>
  <mergeCells count="2">
    <mergeCell ref="A1:A2"/>
    <mergeCell ref="E1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56"/>
  <sheetViews>
    <sheetView zoomScale="60" zoomScaleNormal="60" workbookViewId="0">
      <selection activeCell="M18" sqref="M18"/>
    </sheetView>
  </sheetViews>
  <sheetFormatPr defaultRowHeight="17.25" x14ac:dyDescent="0.3"/>
  <cols>
    <col min="2" max="2" width="70.140625" style="35" customWidth="1"/>
    <col min="3" max="4" width="20.5703125" style="35" customWidth="1"/>
  </cols>
  <sheetData>
    <row r="1" spans="2:4" ht="34.5" x14ac:dyDescent="0.25">
      <c r="B1" s="30"/>
      <c r="C1" s="36" t="s">
        <v>136</v>
      </c>
      <c r="D1" s="36" t="s">
        <v>136</v>
      </c>
    </row>
    <row r="2" spans="2:4" ht="34.5" x14ac:dyDescent="0.25">
      <c r="B2" s="30"/>
      <c r="C2" s="39" t="s">
        <v>137</v>
      </c>
      <c r="D2" s="39" t="s">
        <v>138</v>
      </c>
    </row>
    <row r="3" spans="2:4" x14ac:dyDescent="0.25">
      <c r="B3" s="30"/>
      <c r="C3" s="29" t="s">
        <v>61</v>
      </c>
      <c r="D3" s="29" t="s">
        <v>61</v>
      </c>
    </row>
    <row r="4" spans="2:4" x14ac:dyDescent="0.25">
      <c r="B4" s="30"/>
      <c r="C4" s="29"/>
      <c r="D4" s="29"/>
    </row>
    <row r="5" spans="2:4" x14ac:dyDescent="0.25">
      <c r="B5" s="30" t="s">
        <v>43</v>
      </c>
      <c r="C5" s="40">
        <v>151393887</v>
      </c>
      <c r="D5" s="40">
        <v>323340901</v>
      </c>
    </row>
    <row r="6" spans="2:4" x14ac:dyDescent="0.25">
      <c r="B6" s="30"/>
      <c r="C6" s="29"/>
      <c r="D6" s="29"/>
    </row>
    <row r="7" spans="2:4" x14ac:dyDescent="0.25">
      <c r="B7" s="31" t="s">
        <v>78</v>
      </c>
      <c r="C7" s="29"/>
      <c r="D7" s="29"/>
    </row>
    <row r="8" spans="2:4" x14ac:dyDescent="0.25">
      <c r="B8" s="32"/>
      <c r="C8" s="33"/>
      <c r="D8" s="33"/>
    </row>
    <row r="9" spans="2:4" x14ac:dyDescent="0.3">
      <c r="B9" s="32" t="s">
        <v>29</v>
      </c>
      <c r="C9" s="19">
        <v>110585814</v>
      </c>
      <c r="D9" s="19">
        <v>104601664</v>
      </c>
    </row>
    <row r="10" spans="2:4" x14ac:dyDescent="0.3">
      <c r="B10" s="32" t="s">
        <v>79</v>
      </c>
      <c r="C10" s="19">
        <v>47925</v>
      </c>
      <c r="D10" s="19">
        <v>-626</v>
      </c>
    </row>
    <row r="11" spans="2:4" x14ac:dyDescent="0.3">
      <c r="B11" s="32" t="s">
        <v>80</v>
      </c>
      <c r="C11" s="19">
        <v>3428678</v>
      </c>
      <c r="D11" s="19">
        <v>2058353</v>
      </c>
    </row>
    <row r="12" spans="2:4" ht="34.5" x14ac:dyDescent="0.3">
      <c r="B12" s="32" t="s">
        <v>91</v>
      </c>
      <c r="C12" s="19">
        <v>-28042874</v>
      </c>
      <c r="D12" s="19">
        <v>-26774878</v>
      </c>
    </row>
    <row r="13" spans="2:4" x14ac:dyDescent="0.3">
      <c r="B13" s="32" t="s">
        <v>81</v>
      </c>
      <c r="C13" s="19">
        <v>11293</v>
      </c>
      <c r="D13" s="19">
        <v>9051</v>
      </c>
    </row>
    <row r="14" spans="2:4" x14ac:dyDescent="0.3">
      <c r="B14" s="32" t="s">
        <v>82</v>
      </c>
      <c r="C14" s="19">
        <v>18829476</v>
      </c>
      <c r="D14" s="19">
        <v>-85489069</v>
      </c>
    </row>
    <row r="15" spans="2:4" x14ac:dyDescent="0.3">
      <c r="B15" s="32" t="s">
        <v>83</v>
      </c>
      <c r="C15" s="19">
        <v>-13084250</v>
      </c>
      <c r="D15" s="19">
        <v>-12321286</v>
      </c>
    </row>
    <row r="16" spans="2:4" x14ac:dyDescent="0.3">
      <c r="B16" s="32" t="s">
        <v>84</v>
      </c>
      <c r="C16" s="19">
        <v>22878751</v>
      </c>
      <c r="D16" s="19">
        <v>7289658</v>
      </c>
    </row>
    <row r="17" spans="2:4" x14ac:dyDescent="0.3">
      <c r="B17" s="32" t="s">
        <v>85</v>
      </c>
      <c r="C17" s="19">
        <v>-51591184</v>
      </c>
      <c r="D17" s="19">
        <v>-76039560</v>
      </c>
    </row>
    <row r="18" spans="2:4" ht="34.5" x14ac:dyDescent="0.3">
      <c r="B18" s="32" t="s">
        <v>92</v>
      </c>
      <c r="C18" s="19">
        <v>136781</v>
      </c>
      <c r="D18" s="19">
        <v>10414</v>
      </c>
    </row>
    <row r="19" spans="2:4" x14ac:dyDescent="0.3">
      <c r="B19" s="32" t="s">
        <v>86</v>
      </c>
      <c r="C19" s="19" t="s">
        <v>139</v>
      </c>
      <c r="D19" s="19">
        <v>-560808</v>
      </c>
    </row>
    <row r="20" spans="2:4" ht="34.5" x14ac:dyDescent="0.25">
      <c r="B20" s="30" t="s">
        <v>93</v>
      </c>
      <c r="C20" s="41">
        <v>214594297</v>
      </c>
      <c r="D20" s="41">
        <v>236123814</v>
      </c>
    </row>
    <row r="21" spans="2:4" x14ac:dyDescent="0.25">
      <c r="B21" s="30" t="s">
        <v>46</v>
      </c>
      <c r="C21" s="37"/>
      <c r="D21" s="37"/>
    </row>
    <row r="22" spans="2:4" x14ac:dyDescent="0.3">
      <c r="B22" s="32" t="s">
        <v>87</v>
      </c>
      <c r="C22" s="19">
        <v>29383916</v>
      </c>
      <c r="D22" s="19">
        <v>149941498</v>
      </c>
    </row>
    <row r="23" spans="2:4" x14ac:dyDescent="0.3">
      <c r="B23" s="32" t="s">
        <v>88</v>
      </c>
      <c r="C23" s="19">
        <v>23309742</v>
      </c>
      <c r="D23" s="19">
        <v>-86961736</v>
      </c>
    </row>
    <row r="24" spans="2:4" x14ac:dyDescent="0.3">
      <c r="B24" s="32" t="s">
        <v>89</v>
      </c>
      <c r="C24" s="19">
        <v>-86557978</v>
      </c>
      <c r="D24" s="19">
        <v>-73630188</v>
      </c>
    </row>
    <row r="25" spans="2:4" x14ac:dyDescent="0.25">
      <c r="B25" s="32"/>
      <c r="C25" s="33"/>
      <c r="D25" s="33"/>
    </row>
    <row r="26" spans="2:4" x14ac:dyDescent="0.25">
      <c r="B26" s="30" t="s">
        <v>90</v>
      </c>
      <c r="C26" s="42">
        <v>180729977</v>
      </c>
      <c r="D26" s="42">
        <v>225473388</v>
      </c>
    </row>
    <row r="27" spans="2:4" x14ac:dyDescent="0.25">
      <c r="B27" s="30"/>
      <c r="C27" s="29"/>
      <c r="D27" s="29"/>
    </row>
    <row r="28" spans="2:4" x14ac:dyDescent="0.3">
      <c r="B28" s="32" t="s">
        <v>94</v>
      </c>
      <c r="C28" s="19">
        <v>406930</v>
      </c>
      <c r="D28" s="19">
        <v>381736</v>
      </c>
    </row>
    <row r="29" spans="2:4" x14ac:dyDescent="0.3">
      <c r="B29" s="32" t="s">
        <v>95</v>
      </c>
      <c r="C29" s="19">
        <v>-19775978</v>
      </c>
      <c r="D29" s="19">
        <v>-4824665</v>
      </c>
    </row>
    <row r="30" spans="2:4" x14ac:dyDescent="0.3">
      <c r="B30" s="32" t="s">
        <v>96</v>
      </c>
      <c r="C30" s="19">
        <v>-12899119</v>
      </c>
      <c r="D30" s="19">
        <v>-15645056</v>
      </c>
    </row>
    <row r="31" spans="2:4" x14ac:dyDescent="0.25">
      <c r="B31" s="30" t="s">
        <v>97</v>
      </c>
      <c r="C31" s="41">
        <v>148461810</v>
      </c>
      <c r="D31" s="41">
        <v>205385403</v>
      </c>
    </row>
    <row r="32" spans="2:4" x14ac:dyDescent="0.25">
      <c r="B32" s="30" t="s">
        <v>98</v>
      </c>
      <c r="C32" s="37"/>
      <c r="D32" s="37"/>
    </row>
    <row r="33" spans="2:4" x14ac:dyDescent="0.25">
      <c r="B33" s="32"/>
      <c r="C33" s="29"/>
      <c r="D33" s="29"/>
    </row>
    <row r="34" spans="2:4" x14ac:dyDescent="0.25">
      <c r="B34" s="30" t="s">
        <v>114</v>
      </c>
      <c r="C34" s="30"/>
      <c r="D34" s="30"/>
    </row>
    <row r="35" spans="2:4" x14ac:dyDescent="0.3">
      <c r="B35" s="32" t="s">
        <v>113</v>
      </c>
      <c r="C35" s="57">
        <v>-117288479</v>
      </c>
      <c r="D35" s="57">
        <v>-140610965</v>
      </c>
    </row>
    <row r="36" spans="2:4" x14ac:dyDescent="0.3">
      <c r="B36" s="32" t="s">
        <v>112</v>
      </c>
      <c r="C36" s="57">
        <v>-6253411</v>
      </c>
      <c r="D36" s="57">
        <v>-1182540</v>
      </c>
    </row>
    <row r="37" spans="2:4" x14ac:dyDescent="0.3">
      <c r="B37" s="32" t="s">
        <v>99</v>
      </c>
      <c r="C37" s="57" t="s">
        <v>48</v>
      </c>
      <c r="D37" s="57">
        <v>62903472</v>
      </c>
    </row>
    <row r="38" spans="2:4" x14ac:dyDescent="0.3">
      <c r="B38" s="32" t="s">
        <v>100</v>
      </c>
      <c r="C38" s="57" t="s">
        <v>48</v>
      </c>
      <c r="D38" s="57">
        <v>12251</v>
      </c>
    </row>
    <row r="39" spans="2:4" x14ac:dyDescent="0.3">
      <c r="B39" s="32" t="s">
        <v>111</v>
      </c>
      <c r="C39" s="57">
        <v>165786</v>
      </c>
      <c r="D39" s="57">
        <v>16550998</v>
      </c>
    </row>
    <row r="40" spans="2:4" x14ac:dyDescent="0.25">
      <c r="B40" s="32"/>
      <c r="C40" s="43"/>
      <c r="D40" s="43"/>
    </row>
    <row r="41" spans="2:4" x14ac:dyDescent="0.3">
      <c r="B41" s="30" t="s">
        <v>115</v>
      </c>
      <c r="C41" s="47">
        <v>-123376104</v>
      </c>
      <c r="D41" s="47">
        <v>-62326784</v>
      </c>
    </row>
    <row r="42" spans="2:4" x14ac:dyDescent="0.3">
      <c r="B42" s="30" t="s">
        <v>46</v>
      </c>
      <c r="C42" s="47"/>
      <c r="D42" s="47"/>
    </row>
    <row r="43" spans="2:4" x14ac:dyDescent="0.25">
      <c r="B43" s="30" t="s">
        <v>124</v>
      </c>
      <c r="C43" s="30"/>
      <c r="D43" s="30"/>
    </row>
    <row r="44" spans="2:4" x14ac:dyDescent="0.3">
      <c r="B44" s="32" t="s">
        <v>101</v>
      </c>
      <c r="C44" s="19">
        <v>-32975844</v>
      </c>
      <c r="D44" s="19">
        <v>-30878880</v>
      </c>
    </row>
    <row r="45" spans="2:4" x14ac:dyDescent="0.3">
      <c r="B45" s="32" t="s">
        <v>116</v>
      </c>
      <c r="C45" s="19">
        <v>-25841790</v>
      </c>
      <c r="D45" s="19">
        <v>-227809122</v>
      </c>
    </row>
    <row r="46" spans="2:4" x14ac:dyDescent="0.3">
      <c r="B46" s="32" t="s">
        <v>102</v>
      </c>
      <c r="C46" s="19">
        <v>-2553758</v>
      </c>
      <c r="D46" s="19">
        <v>-2291390</v>
      </c>
    </row>
    <row r="47" spans="2:4" x14ac:dyDescent="0.3">
      <c r="B47" s="32" t="s">
        <v>103</v>
      </c>
      <c r="C47" s="19">
        <v>-72510</v>
      </c>
      <c r="D47" s="19">
        <v>-649468</v>
      </c>
    </row>
    <row r="48" spans="2:4" x14ac:dyDescent="0.3">
      <c r="B48" s="30" t="s">
        <v>104</v>
      </c>
      <c r="C48" s="47">
        <v>-61443902</v>
      </c>
      <c r="D48" s="45">
        <v>-261628860</v>
      </c>
    </row>
    <row r="49" spans="2:4" x14ac:dyDescent="0.25">
      <c r="B49" s="30" t="s">
        <v>105</v>
      </c>
      <c r="C49" s="30"/>
      <c r="D49" s="30"/>
    </row>
    <row r="50" spans="2:4" x14ac:dyDescent="0.25">
      <c r="B50" s="44" t="s">
        <v>106</v>
      </c>
      <c r="C50" s="41">
        <v>-36358196</v>
      </c>
      <c r="D50" s="41">
        <v>-118570241</v>
      </c>
    </row>
    <row r="51" spans="2:4" x14ac:dyDescent="0.25">
      <c r="B51" s="30" t="s">
        <v>107</v>
      </c>
      <c r="C51" s="37"/>
      <c r="D51" s="37"/>
    </row>
    <row r="52" spans="2:4" x14ac:dyDescent="0.25">
      <c r="B52" s="44" t="s">
        <v>108</v>
      </c>
      <c r="C52" s="41">
        <v>384237135</v>
      </c>
      <c r="D52" s="41">
        <v>321185261</v>
      </c>
    </row>
    <row r="53" spans="2:4" x14ac:dyDescent="0.25">
      <c r="B53" s="30" t="s">
        <v>109</v>
      </c>
      <c r="C53" s="37"/>
      <c r="D53" s="37"/>
    </row>
    <row r="54" spans="2:4" x14ac:dyDescent="0.25">
      <c r="B54" s="44" t="s">
        <v>108</v>
      </c>
      <c r="C54" s="46">
        <v>347878939</v>
      </c>
      <c r="D54" s="46">
        <v>202615020</v>
      </c>
    </row>
    <row r="55" spans="2:4" x14ac:dyDescent="0.25">
      <c r="B55" s="30" t="s">
        <v>110</v>
      </c>
      <c r="C55" s="38"/>
      <c r="D55" s="38"/>
    </row>
    <row r="56" spans="2:4" x14ac:dyDescent="0.25">
      <c r="B56" s="44"/>
      <c r="C56" s="29"/>
      <c r="D56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31032023-Ro </vt:lpstr>
      <vt:lpstr>Rez. Glob_31032023-Ro</vt:lpstr>
      <vt:lpstr>Capitaluri_31032023-Ro</vt:lpstr>
      <vt:lpstr>Flux de numerar_31032023_Ro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2023-05-15T04:37:51Z</dcterms:modified>
</cp:coreProperties>
</file>