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1\rezultate preliminare\site\individuale\RO\"/>
    </mc:Choice>
  </mc:AlternateContent>
  <bookViews>
    <workbookView xWindow="0" yWindow="0" windowWidth="19200" windowHeight="6465" tabRatio="860" activeTab="1"/>
  </bookViews>
  <sheets>
    <sheet name=" Poz.Fin. 30092020-Ro " sheetId="1" r:id="rId1"/>
    <sheet name="Rez. Glob_30092020-Ro" sheetId="2" r:id="rId2"/>
  </sheets>
  <definedNames>
    <definedName name="OLE_LINK12" localSheetId="0">' Poz.Fin. 30092020-Ro '!#REF!</definedName>
    <definedName name="OLE_LINK3" localSheetId="1">'Rez. Glob_30092020-Ro'!#REF!</definedName>
    <definedName name="OLE_LINK9" localSheetId="0">' Poz.Fin. 30092020-Ro 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30" i="1"/>
  <c r="C37" i="1"/>
  <c r="C18" i="1"/>
  <c r="C12" i="1"/>
  <c r="C20" i="1" l="1"/>
  <c r="C47" i="1"/>
  <c r="B10" i="2"/>
  <c r="B31" i="2"/>
  <c r="C49" i="1" l="1"/>
  <c r="B20" i="2"/>
  <c r="D45" i="1"/>
  <c r="B27" i="2" l="1"/>
  <c r="C31" i="2"/>
  <c r="C10" i="2"/>
  <c r="D37" i="1"/>
  <c r="D30" i="1"/>
  <c r="D18" i="1"/>
  <c r="D12" i="1"/>
  <c r="C20" i="2" l="1"/>
  <c r="B33" i="2"/>
  <c r="D20" i="1"/>
  <c r="D47" i="1"/>
  <c r="D49" i="1" l="1"/>
  <c r="B37" i="2"/>
  <c r="C27" i="2"/>
  <c r="C33" i="2" l="1"/>
  <c r="B42" i="2"/>
  <c r="C37" i="2" l="1"/>
  <c r="C42" i="2" l="1"/>
</calcChain>
</file>

<file path=xl/sharedStrings.xml><?xml version="1.0" encoding="utf-8"?>
<sst xmlns="http://schemas.openxmlformats.org/spreadsheetml/2006/main" count="64" uniqueCount="60">
  <si>
    <t>ACTIV</t>
  </si>
  <si>
    <t>Active imobilizate</t>
  </si>
  <si>
    <t>Imobilizări necorporale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</si>
  <si>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</si>
  <si>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</si>
  <si>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</si>
  <si>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</si>
  <si>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</si>
  <si>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</si>
  <si>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</si>
  <si>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</si>
  <si>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</si>
  <si>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</si>
  <si>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</si>
  <si>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</si>
  <si>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</si>
  <si>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</si>
  <si>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</si>
  <si>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Impozit amânat de plată</t>
  </si>
  <si>
    <t>Datorii curente</t>
  </si>
  <si>
    <t>Provizion pentru riscuri şi cheltuieli</t>
  </si>
  <si>
    <t>Total datorii</t>
  </si>
  <si>
    <t>Total capitaluri proprii şi datorii</t>
  </si>
  <si>
    <t>Perioada</t>
  </si>
  <si>
    <t>Venituri din activitatea de transport intern</t>
  </si>
  <si>
    <t>Venituri din activitatea de transport international</t>
  </si>
  <si>
    <t>Alte venituri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</si>
  <si>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</si>
  <si>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</si>
  <si>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</si>
  <si>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</si>
  <si>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</si>
  <si>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</si>
  <si>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</si>
  <si>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</si>
  <si>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</si>
  <si>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</si>
  <si>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</si>
  <si>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</si>
  <si>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</si>
  <si>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</si>
  <si>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</si>
  <si>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</si>
  <si>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 xml:space="preserve">   </t>
  </si>
  <si>
    <t>Rezultatul global total aferent perioadei</t>
  </si>
  <si>
    <t>Împrumuturi pe termen Scurt</t>
  </si>
  <si>
    <t>Imobilizări financiare</t>
  </si>
  <si>
    <t>Creanţe comerciale şi  alte creanţe</t>
  </si>
  <si>
    <t>Ajustări ale capitalului social la hiperinflaţie</t>
  </si>
  <si>
    <t>Datorii comerciale şi alte datorii</t>
  </si>
  <si>
    <t xml:space="preserve">Cheltuieli cu angajaţii </t>
  </si>
  <si>
    <t>Venituri/Cheltuieli cu provizionul pentru riscuri şi cheltuieli</t>
  </si>
  <si>
    <t>(Câștig)/Pierdere actuarială aferentă perioadei</t>
  </si>
  <si>
    <t>Drepturi de utilizare a activelor luate în leasing</t>
  </si>
  <si>
    <t>Împrumuturi pe termen lung</t>
  </si>
  <si>
    <t xml:space="preserve">Venituri din exploatare inainte  de echilibrare și de activitatea de constructii conform cu IFRIC12 </t>
  </si>
  <si>
    <t xml:space="preserve">Consum tehnologic, materiale şi consumabile utilizate </t>
  </si>
  <si>
    <t>Profit din exploatare inainte de echilibrare si de activitatea de constructii conform cu IFRIC12</t>
  </si>
  <si>
    <t>Rezultatul pe acţiune, de bază şi diluat  (exprimat în lei pe acţiune)</t>
  </si>
  <si>
    <t>(neauditat)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</si>
</sst>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_);_(@_)"/>
  </numFmts>
  <fonts count="15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u/>
      <sz val="12"/>
      <name val="Arial Narrow"/>
      <family val="2"/>
    </font>
    <font>
      <b/>
      <sz val="12"/>
      <color theme="1"/>
      <name val="Georgia"/>
      <family val="1"/>
    </font>
    <font>
      <sz val="12"/>
      <name val="Segoe UI"/>
      <family val="2"/>
    </font>
    <font>
      <b/>
      <sz val="12"/>
      <name val="Segoe UI"/>
      <family val="2"/>
    </font>
    <font>
      <sz val="12"/>
      <color theme="1"/>
      <name val="Segoe UI"/>
      <family val="2"/>
    </font>
    <font>
      <b/>
      <u/>
      <sz val="12"/>
      <color theme="1"/>
      <name val="Segoe UI"/>
      <family val="2"/>
    </font>
    <font>
      <b/>
      <u/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vertical="top" wrapText="1"/>
    </xf>
    <xf numFmtId="3" fontId="2" fillId="0" borderId="3" xfId="0" applyNumberFormat="1" applyFont="1" applyFill="1" applyBorder="1" applyAlignment="1">
      <alignment horizontal="right" wrapText="1"/>
    </xf>
    <xf numFmtId="0" fontId="6" fillId="0" borderId="0" xfId="0" applyFont="1"/>
    <xf numFmtId="164" fontId="1" fillId="0" borderId="0" xfId="0" applyNumberFormat="1" applyFont="1" applyFill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37" fontId="7" fillId="0" borderId="1" xfId="0" applyNumberFormat="1" applyFont="1" applyFill="1" applyBorder="1"/>
    <xf numFmtId="37" fontId="7" fillId="0" borderId="2" xfId="0" applyNumberFormat="1" applyFont="1" applyFill="1" applyBorder="1" applyAlignment="1">
      <alignment horizontal="right"/>
    </xf>
    <xf numFmtId="14" fontId="8" fillId="0" borderId="0" xfId="0" applyNumberFormat="1" applyFont="1" applyAlignment="1">
      <alignment horizontal="right" wrapText="1"/>
    </xf>
    <xf numFmtId="14" fontId="8" fillId="0" borderId="0" xfId="0" applyNumberFormat="1" applyFont="1" applyFill="1" applyAlignment="1">
      <alignment horizontal="right" wrapText="1"/>
    </xf>
    <xf numFmtId="0" fontId="9" fillId="0" borderId="3" xfId="0" applyFont="1" applyBorder="1" applyAlignment="1">
      <alignment horizontal="right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2" fillId="0" borderId="0" xfId="0" applyFont="1"/>
    <xf numFmtId="37" fontId="13" fillId="0" borderId="5" xfId="0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/>
    </xf>
    <xf numFmtId="0" fontId="1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9"/>
  <sheetViews>
    <sheetView zoomScale="70" zoomScaleNormal="70" workbookViewId="0">
      <selection activeCell="C18" sqref="C18"/>
    </sheetView>
  </sheetViews>
  <sheetFormatPr defaultColWidth="9.140625" defaultRowHeight="17.25" x14ac:dyDescent="0.3"/>
  <cols>
    <col min="1" max="1" width="9.140625" style="16"/>
    <col min="2" max="2" width="40.7109375" style="1" customWidth="1"/>
    <col min="3" max="3" width="18.42578125" style="2" customWidth="1"/>
    <col min="4" max="4" width="17.42578125" style="2" customWidth="1"/>
    <col min="5" max="16384" width="9.140625" style="16"/>
  </cols>
  <sheetData>
    <row r="1" spans="2:4" ht="18" thickBot="1" x14ac:dyDescent="0.35"/>
    <row r="2" spans="2:4" x14ac:dyDescent="0.3">
      <c r="B2" s="3"/>
      <c r="C2" s="4">
        <v>43830</v>
      </c>
      <c r="D2" s="4">
        <v>44196</v>
      </c>
    </row>
    <row r="3" spans="2:4" ht="18" thickBot="1" x14ac:dyDescent="0.35">
      <c r="B3" s="3"/>
      <c r="C3" s="5"/>
      <c r="D3" s="25" t="s">
        <v>59</v>
      </c>
    </row>
    <row r="4" spans="2:4" x14ac:dyDescent="0.3">
      <c r="B4" s="3" t="s">
        <v>0</v>
      </c>
      <c r="D4" s="6"/>
    </row>
    <row r="5" spans="2:4" x14ac:dyDescent="0.3">
      <c r="B5" s="3" t="s">
        <v>1</v>
      </c>
      <c r="D5" s="6"/>
    </row>
    <row r="6" spans="2:4" x14ac:dyDescent="0.3">
      <c r="B6" s="7" t="s">
        <v>3</v>
      </c>
      <c r="C6" s="2">
        <v>476405816</v>
      </c>
      <c r="D6" s="8">
        <v>449717871</v>
      </c>
    </row>
    <row r="7" spans="2:4" ht="34.5" x14ac:dyDescent="0.3">
      <c r="B7" s="9" t="s">
        <v>53</v>
      </c>
      <c r="C7" s="2">
        <v>9359179</v>
      </c>
      <c r="D7" s="17">
        <v>8962615</v>
      </c>
    </row>
    <row r="8" spans="2:4" x14ac:dyDescent="0.3">
      <c r="B8" s="9" t="s">
        <v>2</v>
      </c>
      <c r="C8" s="2">
        <v>3058556071</v>
      </c>
      <c r="D8" s="8">
        <v>4050713059</v>
      </c>
    </row>
    <row r="9" spans="2:4" x14ac:dyDescent="0.3">
      <c r="B9" s="7" t="s">
        <v>46</v>
      </c>
      <c r="C9" s="2">
        <v>215886809</v>
      </c>
      <c r="D9" s="8">
        <v>237526608</v>
      </c>
    </row>
    <row r="10" spans="2:4" x14ac:dyDescent="0.3">
      <c r="B10" s="7" t="s">
        <v>4</v>
      </c>
      <c r="C10" s="2">
        <v>723921414</v>
      </c>
      <c r="D10" s="8">
        <v>1239998760</v>
      </c>
    </row>
    <row r="11" spans="2:4" ht="18" thickBot="1" x14ac:dyDescent="0.35">
      <c r="B11" s="7"/>
      <c r="D11" s="17"/>
    </row>
    <row r="12" spans="2:4" ht="18" thickBot="1" x14ac:dyDescent="0.35">
      <c r="B12" s="3"/>
      <c r="C12" s="10">
        <f>SUM(C6:C11)</f>
        <v>4484129289</v>
      </c>
      <c r="D12" s="10">
        <f>SUM(D6:D11)</f>
        <v>5986918913</v>
      </c>
    </row>
    <row r="13" spans="2:4" x14ac:dyDescent="0.3">
      <c r="B13" s="7"/>
      <c r="D13" s="8"/>
    </row>
    <row r="14" spans="2:4" x14ac:dyDescent="0.3">
      <c r="B14" s="3" t="s">
        <v>5</v>
      </c>
      <c r="D14" s="8"/>
    </row>
    <row r="15" spans="2:4" x14ac:dyDescent="0.3">
      <c r="B15" s="9" t="s">
        <v>6</v>
      </c>
      <c r="C15" s="2">
        <v>488033645</v>
      </c>
      <c r="D15" s="8">
        <v>191038387</v>
      </c>
    </row>
    <row r="16" spans="2:4" x14ac:dyDescent="0.3">
      <c r="B16" s="7" t="s">
        <v>47</v>
      </c>
      <c r="C16" s="2">
        <v>485867200</v>
      </c>
      <c r="D16" s="8">
        <v>714293310</v>
      </c>
    </row>
    <row r="17" spans="2:4" ht="18" thickBot="1" x14ac:dyDescent="0.35">
      <c r="B17" s="7" t="s">
        <v>7</v>
      </c>
      <c r="C17" s="2">
        <v>311138161</v>
      </c>
      <c r="D17" s="8">
        <v>276168508</v>
      </c>
    </row>
    <row r="18" spans="2:4" ht="18" thickBot="1" x14ac:dyDescent="0.35">
      <c r="B18" s="3"/>
      <c r="C18" s="11">
        <f>SUM(C15:C17)</f>
        <v>1285039006</v>
      </c>
      <c r="D18" s="11">
        <f>SUM(D15:D17)</f>
        <v>1181500205</v>
      </c>
    </row>
    <row r="19" spans="2:4" x14ac:dyDescent="0.3">
      <c r="B19" s="3"/>
      <c r="C19" s="6"/>
      <c r="D19" s="6"/>
    </row>
    <row r="20" spans="2:4" ht="18" thickBot="1" x14ac:dyDescent="0.35">
      <c r="B20" s="3" t="s">
        <v>8</v>
      </c>
      <c r="C20" s="12">
        <f>C18+C12</f>
        <v>5769168295</v>
      </c>
      <c r="D20" s="12">
        <f>D18+D12</f>
        <v>7168419118</v>
      </c>
    </row>
    <row r="21" spans="2:4" ht="18" thickTop="1" x14ac:dyDescent="0.3">
      <c r="B21" s="7"/>
      <c r="D21" s="8"/>
    </row>
    <row r="22" spans="2:4" x14ac:dyDescent="0.3">
      <c r="B22" s="13" t="s">
        <v>9</v>
      </c>
      <c r="D22" s="8"/>
    </row>
    <row r="23" spans="2:4" x14ac:dyDescent="0.3">
      <c r="B23" s="7"/>
      <c r="D23" s="8"/>
    </row>
    <row r="24" spans="2:4" x14ac:dyDescent="0.3">
      <c r="B24" s="3" t="s">
        <v>10</v>
      </c>
      <c r="D24" s="8"/>
    </row>
    <row r="25" spans="2:4" x14ac:dyDescent="0.3">
      <c r="B25" s="7" t="s">
        <v>11</v>
      </c>
      <c r="C25" s="2">
        <v>117738440</v>
      </c>
      <c r="D25" s="8">
        <v>117738440</v>
      </c>
    </row>
    <row r="26" spans="2:4" ht="34.5" x14ac:dyDescent="0.3">
      <c r="B26" s="7" t="s">
        <v>48</v>
      </c>
      <c r="C26" s="2">
        <v>441418396</v>
      </c>
      <c r="D26" s="8">
        <v>441418396</v>
      </c>
    </row>
    <row r="27" spans="2:4" x14ac:dyDescent="0.3">
      <c r="B27" s="7" t="s">
        <v>12</v>
      </c>
      <c r="C27" s="2">
        <v>247478865</v>
      </c>
      <c r="D27" s="8">
        <v>247478865</v>
      </c>
    </row>
    <row r="28" spans="2:4" x14ac:dyDescent="0.3">
      <c r="B28" s="7" t="s">
        <v>13</v>
      </c>
      <c r="C28" s="2">
        <v>1265796861</v>
      </c>
      <c r="D28" s="8">
        <v>1265796861</v>
      </c>
    </row>
    <row r="29" spans="2:4" ht="18" thickBot="1" x14ac:dyDescent="0.35">
      <c r="B29" s="7" t="s">
        <v>14</v>
      </c>
      <c r="C29" s="2">
        <v>1709507825</v>
      </c>
      <c r="D29" s="8">
        <v>1741443300</v>
      </c>
    </row>
    <row r="30" spans="2:4" ht="18" thickBot="1" x14ac:dyDescent="0.35">
      <c r="B30" s="3"/>
      <c r="C30" s="11">
        <f>SUM(C25:C29)</f>
        <v>3781940387</v>
      </c>
      <c r="D30" s="11">
        <f>SUM(D25:D29)</f>
        <v>3813875862</v>
      </c>
    </row>
    <row r="31" spans="2:4" x14ac:dyDescent="0.3">
      <c r="B31" s="13" t="s">
        <v>15</v>
      </c>
      <c r="D31" s="8"/>
    </row>
    <row r="32" spans="2:4" x14ac:dyDescent="0.3">
      <c r="B32" s="7" t="s">
        <v>54</v>
      </c>
      <c r="C32" s="2">
        <v>661062420</v>
      </c>
      <c r="D32" s="8">
        <v>1537297089</v>
      </c>
    </row>
    <row r="33" spans="2:4" ht="34.5" x14ac:dyDescent="0.3">
      <c r="B33" s="7" t="s">
        <v>16</v>
      </c>
      <c r="C33" s="2">
        <v>119858608</v>
      </c>
      <c r="D33" s="8">
        <v>130390607</v>
      </c>
    </row>
    <row r="34" spans="2:4" x14ac:dyDescent="0.3">
      <c r="B34" s="7" t="s">
        <v>17</v>
      </c>
      <c r="C34" s="2">
        <v>647728922</v>
      </c>
      <c r="D34" s="8">
        <v>1061771214</v>
      </c>
    </row>
    <row r="35" spans="2:4" x14ac:dyDescent="0.3">
      <c r="B35" s="7" t="s">
        <v>18</v>
      </c>
      <c r="C35" s="17">
        <v>7860382</v>
      </c>
      <c r="D35" s="8">
        <v>4455031</v>
      </c>
    </row>
    <row r="36" spans="2:4" ht="18" thickBot="1" x14ac:dyDescent="0.35">
      <c r="B36" s="7" t="s">
        <v>49</v>
      </c>
      <c r="C36" s="2">
        <v>53278838</v>
      </c>
      <c r="D36" s="17">
        <v>6764158</v>
      </c>
    </row>
    <row r="37" spans="2:4" ht="18" thickBot="1" x14ac:dyDescent="0.35">
      <c r="B37" s="3"/>
      <c r="C37" s="11">
        <f>SUM(C32:C36)</f>
        <v>1489789170</v>
      </c>
      <c r="D37" s="11">
        <f>SUM(D32:D36)</f>
        <v>2740678099</v>
      </c>
    </row>
    <row r="39" spans="2:4" x14ac:dyDescent="0.3">
      <c r="B39" s="3"/>
      <c r="D39" s="14"/>
    </row>
    <row r="40" spans="2:4" x14ac:dyDescent="0.3">
      <c r="B40" s="3" t="s">
        <v>19</v>
      </c>
      <c r="D40" s="8"/>
    </row>
    <row r="41" spans="2:4" x14ac:dyDescent="0.3">
      <c r="B41" s="7" t="s">
        <v>49</v>
      </c>
      <c r="C41" s="2">
        <v>420478016</v>
      </c>
      <c r="D41" s="8">
        <v>475729918</v>
      </c>
    </row>
    <row r="42" spans="2:4" x14ac:dyDescent="0.3">
      <c r="B42" s="7" t="s">
        <v>20</v>
      </c>
      <c r="C42" s="2">
        <v>72239710</v>
      </c>
      <c r="D42" s="8">
        <v>63337913</v>
      </c>
    </row>
    <row r="43" spans="2:4" x14ac:dyDescent="0.3">
      <c r="B43" s="7" t="s">
        <v>45</v>
      </c>
      <c r="C43" s="2">
        <v>2867580</v>
      </c>
      <c r="D43" s="8">
        <v>70379600</v>
      </c>
    </row>
    <row r="44" spans="2:4" ht="35.25" thickBot="1" x14ac:dyDescent="0.35">
      <c r="B44" s="7" t="s">
        <v>16</v>
      </c>
      <c r="C44" s="2">
        <v>1853432</v>
      </c>
      <c r="D44" s="8">
        <v>4417726</v>
      </c>
    </row>
    <row r="45" spans="2:4" ht="18" thickBot="1" x14ac:dyDescent="0.35">
      <c r="B45" s="3"/>
      <c r="C45" s="10">
        <f>SUM(C41:C44)</f>
        <v>497438738</v>
      </c>
      <c r="D45" s="10">
        <f>SUM(D41:D44)</f>
        <v>613865157</v>
      </c>
    </row>
    <row r="46" spans="2:4" x14ac:dyDescent="0.3">
      <c r="B46" s="3"/>
      <c r="C46" s="8"/>
      <c r="D46" s="8"/>
    </row>
    <row r="47" spans="2:4" ht="18" thickBot="1" x14ac:dyDescent="0.35">
      <c r="B47" s="3" t="s">
        <v>21</v>
      </c>
      <c r="C47" s="15">
        <f>C37+C45</f>
        <v>1987227908</v>
      </c>
      <c r="D47" s="15">
        <f>D37+D45</f>
        <v>3354543256</v>
      </c>
    </row>
    <row r="48" spans="2:4" x14ac:dyDescent="0.3">
      <c r="B48" s="3"/>
      <c r="C48" s="6"/>
      <c r="D48" s="6"/>
    </row>
    <row r="49" spans="2:4" x14ac:dyDescent="0.3">
      <c r="B49" s="3" t="s">
        <v>22</v>
      </c>
      <c r="C49" s="18">
        <f>C30+C47</f>
        <v>5769168295</v>
      </c>
      <c r="D49" s="18">
        <f>D30+D47</f>
        <v>7168419118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zoomScale="60" zoomScaleNormal="60" workbookViewId="0">
      <selection activeCell="K31" sqref="K31"/>
    </sheetView>
  </sheetViews>
  <sheetFormatPr defaultColWidth="8.7109375" defaultRowHeight="17.25" x14ac:dyDescent="0.3"/>
  <cols>
    <col min="1" max="1" width="85.28515625" style="26" bestFit="1" customWidth="1"/>
    <col min="2" max="2" width="20.85546875" style="19" customWidth="1"/>
    <col min="3" max="3" width="22.28515625" style="19" customWidth="1"/>
    <col min="4" max="4" width="9.85546875" style="16" customWidth="1"/>
    <col min="5" max="16384" width="8.7109375" style="16"/>
  </cols>
  <sheetData>
    <row r="1" spans="1:3" ht="18" thickBot="1" x14ac:dyDescent="0.35"/>
    <row r="2" spans="1:3" x14ac:dyDescent="0.3">
      <c r="A2" s="34"/>
      <c r="B2" s="22" t="s">
        <v>23</v>
      </c>
      <c r="C2" s="22" t="s">
        <v>23</v>
      </c>
    </row>
    <row r="3" spans="1:3" x14ac:dyDescent="0.3">
      <c r="A3" s="34"/>
      <c r="B3" s="23">
        <v>43466</v>
      </c>
      <c r="C3" s="24">
        <v>43831</v>
      </c>
    </row>
    <row r="4" spans="1:3" x14ac:dyDescent="0.3">
      <c r="A4" s="34"/>
      <c r="B4" s="23">
        <v>43830</v>
      </c>
      <c r="C4" s="24">
        <v>44196</v>
      </c>
    </row>
    <row r="5" spans="1:3" ht="18" thickBot="1" x14ac:dyDescent="0.35">
      <c r="A5" s="27"/>
      <c r="B5" s="32"/>
      <c r="C5" s="33" t="s">
        <v>59</v>
      </c>
    </row>
    <row r="6" spans="1:3" x14ac:dyDescent="0.3">
      <c r="A6" s="27"/>
    </row>
    <row r="7" spans="1:3" x14ac:dyDescent="0.3">
      <c r="A7" s="28" t="s">
        <v>24</v>
      </c>
      <c r="B7" s="19">
        <v>1192597737</v>
      </c>
      <c r="C7" s="19">
        <v>1150464877</v>
      </c>
    </row>
    <row r="8" spans="1:3" x14ac:dyDescent="0.3">
      <c r="A8" s="28" t="s">
        <v>25</v>
      </c>
      <c r="B8" s="19">
        <v>327696392</v>
      </c>
      <c r="C8" s="19">
        <v>114222513</v>
      </c>
    </row>
    <row r="9" spans="1:3" ht="18" thickBot="1" x14ac:dyDescent="0.35">
      <c r="A9" s="28" t="s">
        <v>26</v>
      </c>
      <c r="B9" s="19">
        <v>56372901</v>
      </c>
      <c r="C9" s="19">
        <v>67969332</v>
      </c>
    </row>
    <row r="10" spans="1:3" ht="35.25" thickBot="1" x14ac:dyDescent="0.35">
      <c r="A10" s="29" t="s">
        <v>55</v>
      </c>
      <c r="B10" s="21">
        <f>SUM(B7:B9)</f>
        <v>1576667030</v>
      </c>
      <c r="C10" s="21">
        <f>SUM(C7:C9)</f>
        <v>1332656722</v>
      </c>
    </row>
    <row r="11" spans="1:3" x14ac:dyDescent="0.3">
      <c r="A11" s="28"/>
    </row>
    <row r="12" spans="1:3" x14ac:dyDescent="0.3">
      <c r="A12" s="28" t="s">
        <v>27</v>
      </c>
      <c r="B12" s="19">
        <v>-193622482</v>
      </c>
      <c r="C12" s="19">
        <v>-245173820</v>
      </c>
    </row>
    <row r="13" spans="1:3" x14ac:dyDescent="0.3">
      <c r="A13" s="28" t="s">
        <v>50</v>
      </c>
      <c r="B13" s="19">
        <v>-413647347</v>
      </c>
      <c r="C13" s="19">
        <v>-431359573</v>
      </c>
    </row>
    <row r="14" spans="1:3" x14ac:dyDescent="0.3">
      <c r="A14" s="28" t="s">
        <v>56</v>
      </c>
      <c r="B14" s="19">
        <v>-99266835</v>
      </c>
      <c r="C14" s="19">
        <v>-115609386</v>
      </c>
    </row>
    <row r="15" spans="1:3" x14ac:dyDescent="0.3">
      <c r="A15" s="28" t="s">
        <v>28</v>
      </c>
      <c r="B15" s="19">
        <v>-151282768</v>
      </c>
      <c r="C15" s="19">
        <v>-107622364</v>
      </c>
    </row>
    <row r="16" spans="1:3" x14ac:dyDescent="0.3">
      <c r="A16" s="28" t="s">
        <v>29</v>
      </c>
      <c r="B16" s="19">
        <v>-29844354</v>
      </c>
      <c r="C16" s="19">
        <v>-30362501</v>
      </c>
    </row>
    <row r="17" spans="1:3" x14ac:dyDescent="0.3">
      <c r="A17" s="28" t="s">
        <v>30</v>
      </c>
      <c r="B17" s="19">
        <v>-111290009</v>
      </c>
      <c r="C17" s="19">
        <v>-71869798</v>
      </c>
    </row>
    <row r="18" spans="1:3" x14ac:dyDescent="0.3">
      <c r="A18" s="28" t="s">
        <v>51</v>
      </c>
      <c r="B18" s="19">
        <v>-49818887</v>
      </c>
      <c r="C18" s="19">
        <v>15796569</v>
      </c>
    </row>
    <row r="19" spans="1:3" ht="18" thickBot="1" x14ac:dyDescent="0.35">
      <c r="A19" s="28" t="s">
        <v>31</v>
      </c>
      <c r="B19" s="19">
        <v>-179926744</v>
      </c>
      <c r="C19" s="19">
        <v>-112801701</v>
      </c>
    </row>
    <row r="20" spans="1:3" ht="35.25" thickBot="1" x14ac:dyDescent="0.35">
      <c r="A20" s="29" t="s">
        <v>57</v>
      </c>
      <c r="B20" s="21">
        <f>B10+SUM(B12:B19)</f>
        <v>347967604</v>
      </c>
      <c r="C20" s="21">
        <f>C10+SUM(C12:C19)</f>
        <v>233654148</v>
      </c>
    </row>
    <row r="21" spans="1:3" x14ac:dyDescent="0.3">
      <c r="A21" s="28"/>
    </row>
    <row r="22" spans="1:3" x14ac:dyDescent="0.3">
      <c r="A22" s="28" t="s">
        <v>32</v>
      </c>
      <c r="B22" s="19">
        <v>324687807</v>
      </c>
      <c r="C22" s="19">
        <v>199239243</v>
      </c>
    </row>
    <row r="23" spans="1:3" x14ac:dyDescent="0.3">
      <c r="A23" s="28" t="s">
        <v>33</v>
      </c>
      <c r="B23" s="19">
        <v>-324687807</v>
      </c>
      <c r="C23" s="19">
        <v>-199239243</v>
      </c>
    </row>
    <row r="24" spans="1:3" x14ac:dyDescent="0.3">
      <c r="A24" s="28" t="s">
        <v>34</v>
      </c>
      <c r="B24" s="19">
        <v>868356796</v>
      </c>
      <c r="C24" s="19">
        <v>1575004683</v>
      </c>
    </row>
    <row r="25" spans="1:3" x14ac:dyDescent="0.3">
      <c r="A25" s="28" t="s">
        <v>35</v>
      </c>
      <c r="B25" s="19">
        <v>-868356796</v>
      </c>
      <c r="C25" s="19">
        <v>-1575004683</v>
      </c>
    </row>
    <row r="26" spans="1:3" ht="18" thickBot="1" x14ac:dyDescent="0.35">
      <c r="A26" s="28"/>
    </row>
    <row r="27" spans="1:3" ht="18" thickBot="1" x14ac:dyDescent="0.35">
      <c r="A27" s="29" t="s">
        <v>36</v>
      </c>
      <c r="B27" s="21">
        <f>B20+B22+B23+B24+B25</f>
        <v>347967604</v>
      </c>
      <c r="C27" s="21">
        <f>C20+C22+C23+C24+C25</f>
        <v>233654148</v>
      </c>
    </row>
    <row r="28" spans="1:3" x14ac:dyDescent="0.3">
      <c r="A28" s="28"/>
    </row>
    <row r="29" spans="1:3" x14ac:dyDescent="0.3">
      <c r="A29" s="28" t="s">
        <v>37</v>
      </c>
      <c r="B29" s="19">
        <v>98951903</v>
      </c>
      <c r="C29" s="19">
        <v>60465235</v>
      </c>
    </row>
    <row r="30" spans="1:3" ht="18" thickBot="1" x14ac:dyDescent="0.35">
      <c r="A30" s="28" t="s">
        <v>38</v>
      </c>
      <c r="B30" s="19">
        <v>-27817927</v>
      </c>
      <c r="C30" s="19">
        <v>-19574100</v>
      </c>
    </row>
    <row r="31" spans="1:3" ht="18" thickBot="1" x14ac:dyDescent="0.35">
      <c r="A31" s="29" t="s">
        <v>39</v>
      </c>
      <c r="B31" s="21">
        <f>B29+B30</f>
        <v>71133976</v>
      </c>
      <c r="C31" s="21">
        <f>C29+C30</f>
        <v>40891135</v>
      </c>
    </row>
    <row r="32" spans="1:3" ht="18" thickBot="1" x14ac:dyDescent="0.35">
      <c r="A32" s="28"/>
    </row>
    <row r="33" spans="1:3" ht="18" thickBot="1" x14ac:dyDescent="0.35">
      <c r="A33" s="29" t="s">
        <v>40</v>
      </c>
      <c r="B33" s="21">
        <f>B27+B31</f>
        <v>419101580</v>
      </c>
      <c r="C33" s="21">
        <f>C27+C31</f>
        <v>274545283</v>
      </c>
    </row>
    <row r="34" spans="1:3" x14ac:dyDescent="0.3">
      <c r="A34" s="28"/>
    </row>
    <row r="35" spans="1:3" x14ac:dyDescent="0.3">
      <c r="A35" s="28" t="s">
        <v>41</v>
      </c>
      <c r="B35" s="19">
        <v>-70842564</v>
      </c>
      <c r="C35" s="19">
        <v>-44755688</v>
      </c>
    </row>
    <row r="36" spans="1:3" ht="18" thickBot="1" x14ac:dyDescent="0.35">
      <c r="A36" s="28"/>
    </row>
    <row r="37" spans="1:3" ht="18" thickBot="1" x14ac:dyDescent="0.35">
      <c r="A37" s="27" t="s">
        <v>42</v>
      </c>
      <c r="B37" s="21">
        <f>B33+B35</f>
        <v>348259016</v>
      </c>
      <c r="C37" s="21">
        <f>C33+C35</f>
        <v>229789595</v>
      </c>
    </row>
    <row r="38" spans="1:3" x14ac:dyDescent="0.3">
      <c r="A38" s="27" t="s">
        <v>43</v>
      </c>
    </row>
    <row r="39" spans="1:3" x14ac:dyDescent="0.3">
      <c r="A39" s="30" t="s">
        <v>58</v>
      </c>
      <c r="B39" s="20">
        <v>29.58</v>
      </c>
      <c r="C39" s="20">
        <v>19.52</v>
      </c>
    </row>
    <row r="40" spans="1:3" x14ac:dyDescent="0.3">
      <c r="A40" s="30"/>
      <c r="B40" s="20"/>
      <c r="C40" s="20"/>
    </row>
    <row r="41" spans="1:3" ht="18" thickBot="1" x14ac:dyDescent="0.35">
      <c r="A41" s="31" t="s">
        <v>52</v>
      </c>
      <c r="B41" s="19">
        <v>-4636774</v>
      </c>
      <c r="C41" s="19">
        <v>-15712752</v>
      </c>
    </row>
    <row r="42" spans="1:3" ht="18" thickBot="1" x14ac:dyDescent="0.35">
      <c r="A42" s="27" t="s">
        <v>44</v>
      </c>
      <c r="B42" s="21">
        <f>B37+B41</f>
        <v>343622242</v>
      </c>
      <c r="C42" s="21">
        <f>C37+C41</f>
        <v>214076843</v>
      </c>
    </row>
    <row r="43" spans="1:3" x14ac:dyDescent="0.3">
      <c r="A43" s="28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Poz.Fin. 30092020-Ro </vt:lpstr>
      <vt:lpstr>Rez. Glob_30092020-Ro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2021-02-22T12:56:12Z</dcterms:modified>
</cp:coreProperties>
</file>