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3\rezultate preliminare\Site\RO\"/>
    </mc:Choice>
  </mc:AlternateContent>
  <xr:revisionPtr revIDLastSave="0" documentId="8_{3AEA5EA1-8B1F-4131-8EB0-4791B840DF88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Conso 31122022-Ro " sheetId="1" r:id="rId1"/>
    <sheet name="Rez. Glob.Conso_31122022-Ro" sheetId="2" r:id="rId2"/>
  </sheets>
  <definedNames>
    <definedName name="OLE_LINK12" localSheetId="0">' Poz.Fin.Conso 31122022-Ro '!#REF!</definedName>
    <definedName name="OLE_LINK3" localSheetId="1">'Rez. Glob.Conso_31122022-Ro'!#REF!</definedName>
    <definedName name="OLE_LINK9" localSheetId="0">' Poz.Fin.Conso 31122022-Ro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12" i="1"/>
  <c r="D18" i="1"/>
  <c r="D40" i="1"/>
  <c r="D48" i="1"/>
  <c r="C12" i="1"/>
  <c r="C18" i="1"/>
  <c r="C31" i="1"/>
  <c r="C40" i="1"/>
  <c r="C48" i="1"/>
  <c r="C33" i="1" l="1"/>
  <c r="D33" i="1"/>
  <c r="C50" i="1"/>
  <c r="C20" i="1"/>
  <c r="D50" i="1"/>
  <c r="D20" i="1"/>
  <c r="D30" i="2"/>
  <c r="D9" i="2"/>
  <c r="D19" i="2" l="1"/>
  <c r="D52" i="1"/>
  <c r="C52" i="1"/>
  <c r="C9" i="2"/>
  <c r="C30" i="2"/>
  <c r="D26" i="2" l="1"/>
  <c r="C19" i="2"/>
  <c r="D32" i="2" l="1"/>
  <c r="C26" i="2"/>
  <c r="D36" i="2" l="1"/>
  <c r="C32" i="2"/>
  <c r="D45" i="2" l="1"/>
  <c r="C36" i="2"/>
  <c r="C45" i="2" l="1"/>
</calcChain>
</file>

<file path=xl/sharedStrings.xml><?xml version="1.0" encoding="utf-8"?>
<sst xmlns="http://schemas.openxmlformats.org/spreadsheetml/2006/main" count="78" uniqueCount="72">
  <si>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</si>
  <si>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</si>
  <si>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</si>
  <si>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</si>
  <si>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</si>
  <si>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</si>
  <si>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</si>
  <si>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</si>
  <si>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</si>
  <si>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</si>
  <si>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</si>
  <si>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</si>
  <si>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</si>
  <si>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</si>
  <si>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</si>
  <si>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</si>
  <si>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</si>
  <si>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</si>
  <si>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</si>
  <si>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</si>
  <si>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</si>
  <si>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</si>
  <si>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</si>
  <si>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</si>
  <si>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</si>
  <si>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</si>
  <si>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</si>
  <si>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</si>
  <si>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</si>
  <si>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</si>
  <si>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</si>
  <si>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</si>
  <si>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</si>
  <si>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</si>
  <si>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</si>
  <si>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</si>
  <si>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</si>
  <si>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</si>
  <si>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</si>
  <si>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</si>
  <si>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</si>
  <si>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</si>
  <si>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</si>
  <si>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</si>
  <si>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</si>
  <si>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</si>
  <si>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</si>
  <si>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</si>
  <si>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</si>
  <si>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</si>
  <si>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</si>
  <si>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</si>
  <si>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</si>
  <si>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</si>
  <si>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</si>
  <si>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</si>
  <si>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</si>
  <si>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</si>
  <si>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</si>
  <si>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(neauditat)</t>
  </si>
  <si>
    <t>Capitaluri proprii atribuibile asociaților</t>
  </si>
  <si>
    <t>Interese fără control</t>
  </si>
  <si>
    <t>Atribuibil societăţii mamă</t>
  </si>
  <si>
    <t>Atribuibil intereselor care nu controlează</t>
  </si>
  <si>
    <t>31 decembrie 2021</t>
  </si>
  <si>
    <t>Impozit amânat de plată</t>
  </si>
  <si>
    <t>Venituri inregistrate in avans</t>
  </si>
  <si>
    <t>(Câștig)/Pierdere actuarială aferentă perioadei</t>
  </si>
  <si>
    <t>Alte elemente ale rezultatului global</t>
  </si>
  <si>
    <t>Numar de actiuni</t>
  </si>
  <si>
    <t xml:space="preserve">  -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</si>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</sst>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14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1" fillId="0" borderId="3" xfId="0" applyFont="1" applyBorder="1" applyAlignment="1">
      <alignment horizontal="right"/>
    </xf>
    <xf numFmtId="0" fontId="2" fillId="0" borderId="0" xfId="0" applyFont="1" applyAlignment="1">
      <alignment vertical="top" wrapText="1"/>
    </xf>
    <xf numFmtId="0" fontId="8" fillId="0" borderId="3" xfId="0" applyFont="1" applyBorder="1" applyAlignment="1">
      <alignment horizontal="right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0" fontId="7" fillId="0" borderId="0" xfId="0" applyFont="1"/>
    <xf numFmtId="3" fontId="1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3"/>
  <sheetViews>
    <sheetView tabSelected="1" zoomScale="70" zoomScaleNormal="70" workbookViewId="0">
      <selection activeCell="B18" sqref="B18"/>
    </sheetView>
  </sheetViews>
  <sheetFormatPr defaultColWidth="9.140625" defaultRowHeight="17.25" x14ac:dyDescent="0.3"/>
  <cols>
    <col min="1" max="1" width="3.140625" style="14" customWidth="1"/>
    <col min="2" max="2" width="48.5703125" style="1" bestFit="1" customWidth="1"/>
    <col min="3" max="3" width="28.5703125" style="2" customWidth="1"/>
    <col min="4" max="4" width="26.28515625" style="2" customWidth="1"/>
    <col min="5" max="16384" width="9.140625" style="14"/>
  </cols>
  <sheetData>
    <row r="1" spans="2:4" ht="18" thickBot="1" x14ac:dyDescent="0.35"/>
    <row r="2" spans="2:4" x14ac:dyDescent="0.3">
      <c r="B2" s="3"/>
      <c r="C2" s="4">
        <v>44926</v>
      </c>
      <c r="D2" s="4" t="s">
        <v>64</v>
      </c>
    </row>
    <row r="3" spans="2:4" ht="18" thickBot="1" x14ac:dyDescent="0.35">
      <c r="B3" s="3"/>
      <c r="C3" s="5" t="s">
        <v>59</v>
      </c>
      <c r="D3" s="24"/>
    </row>
    <row r="4" spans="2:4" x14ac:dyDescent="0.3">
      <c r="B4" s="3" t="s">
        <v>0</v>
      </c>
      <c r="D4" s="6"/>
    </row>
    <row r="5" spans="2:4" x14ac:dyDescent="0.3">
      <c r="B5" s="3" t="s">
        <v>1</v>
      </c>
      <c r="D5" s="6"/>
    </row>
    <row r="6" spans="2:4" x14ac:dyDescent="0.3">
      <c r="B6" s="7" t="s">
        <v>4</v>
      </c>
      <c r="C6" s="2">
        <v>801193875</v>
      </c>
      <c r="D6" s="2">
        <v>852178630</v>
      </c>
    </row>
    <row r="7" spans="2:4" ht="34.5" x14ac:dyDescent="0.3">
      <c r="B7" s="9" t="s">
        <v>3</v>
      </c>
      <c r="C7" s="2">
        <v>16934813</v>
      </c>
      <c r="D7" s="2">
        <v>19617136</v>
      </c>
    </row>
    <row r="8" spans="2:4" x14ac:dyDescent="0.3">
      <c r="B8" s="9" t="s">
        <v>2</v>
      </c>
      <c r="C8" s="2">
        <v>3907142990</v>
      </c>
      <c r="D8" s="2">
        <v>3997052066</v>
      </c>
    </row>
    <row r="9" spans="2:4" x14ac:dyDescent="0.3">
      <c r="B9" s="7" t="s">
        <v>57</v>
      </c>
      <c r="C9" s="2">
        <v>9566769</v>
      </c>
      <c r="D9" s="2">
        <v>9704675</v>
      </c>
    </row>
    <row r="10" spans="2:4" x14ac:dyDescent="0.3">
      <c r="B10" s="7" t="s">
        <v>5</v>
      </c>
      <c r="C10" s="2">
        <v>2140671685</v>
      </c>
      <c r="D10" s="2">
        <v>1788570507</v>
      </c>
    </row>
    <row r="11" spans="2:4" ht="18" thickBot="1" x14ac:dyDescent="0.35">
      <c r="B11" s="14" t="s">
        <v>53</v>
      </c>
      <c r="C11" s="30" t="s">
        <v>70</v>
      </c>
      <c r="D11" s="2">
        <v>352591</v>
      </c>
    </row>
    <row r="12" spans="2:4" ht="18" thickBot="1" x14ac:dyDescent="0.35">
      <c r="B12" s="3"/>
      <c r="C12" s="10">
        <f>SUM(C6:C11)</f>
        <v>6875510132</v>
      </c>
      <c r="D12" s="10">
        <f>SUM(D6:D11)</f>
        <v>6667475605</v>
      </c>
    </row>
    <row r="13" spans="2:4" x14ac:dyDescent="0.3">
      <c r="B13" s="7"/>
    </row>
    <row r="14" spans="2:4" x14ac:dyDescent="0.3">
      <c r="B14" s="3" t="s">
        <v>6</v>
      </c>
    </row>
    <row r="15" spans="2:4" x14ac:dyDescent="0.3">
      <c r="B15" s="9" t="s">
        <v>7</v>
      </c>
      <c r="C15" s="2">
        <v>612862336</v>
      </c>
      <c r="D15" s="2">
        <v>311708204</v>
      </c>
    </row>
    <row r="16" spans="2:4" x14ac:dyDescent="0.3">
      <c r="B16" s="7" t="s">
        <v>46</v>
      </c>
      <c r="C16" s="2">
        <v>347973058</v>
      </c>
      <c r="D16" s="2">
        <v>612007279</v>
      </c>
    </row>
    <row r="17" spans="2:4" ht="18" thickBot="1" x14ac:dyDescent="0.35">
      <c r="B17" s="7" t="s">
        <v>8</v>
      </c>
      <c r="C17" s="2">
        <v>418666555</v>
      </c>
      <c r="D17" s="2">
        <v>414955056</v>
      </c>
    </row>
    <row r="18" spans="2:4" ht="18" thickBot="1" x14ac:dyDescent="0.35">
      <c r="B18" s="3"/>
      <c r="C18" s="11">
        <f>SUM(C15:C17)</f>
        <v>1379501949</v>
      </c>
      <c r="D18" s="11">
        <f>SUM(D15:D17)</f>
        <v>1338670539</v>
      </c>
    </row>
    <row r="19" spans="2:4" x14ac:dyDescent="0.3">
      <c r="B19" s="3"/>
      <c r="C19" s="6"/>
      <c r="D19" s="6"/>
    </row>
    <row r="20" spans="2:4" ht="18" thickBot="1" x14ac:dyDescent="0.35">
      <c r="B20" s="3" t="s">
        <v>9</v>
      </c>
      <c r="C20" s="12">
        <f>C12+C18</f>
        <v>8255012081</v>
      </c>
      <c r="D20" s="12">
        <f>D12+D18</f>
        <v>8006146144</v>
      </c>
    </row>
    <row r="21" spans="2:4" ht="18" thickTop="1" x14ac:dyDescent="0.3">
      <c r="B21" s="7"/>
    </row>
    <row r="22" spans="2:4" x14ac:dyDescent="0.3">
      <c r="B22" s="13" t="s">
        <v>10</v>
      </c>
    </row>
    <row r="23" spans="2:4" x14ac:dyDescent="0.3">
      <c r="B23" s="7"/>
    </row>
    <row r="24" spans="2:4" x14ac:dyDescent="0.3">
      <c r="B24" s="3" t="s">
        <v>11</v>
      </c>
    </row>
    <row r="25" spans="2:4" x14ac:dyDescent="0.3">
      <c r="B25" s="7" t="s">
        <v>12</v>
      </c>
      <c r="C25" s="2">
        <v>1883815040</v>
      </c>
      <c r="D25" s="2">
        <v>117738440</v>
      </c>
    </row>
    <row r="26" spans="2:4" x14ac:dyDescent="0.3">
      <c r="B26" s="7" t="s">
        <v>47</v>
      </c>
      <c r="C26" s="2">
        <v>441418396</v>
      </c>
      <c r="D26" s="2">
        <v>441418396</v>
      </c>
    </row>
    <row r="27" spans="2:4" x14ac:dyDescent="0.3">
      <c r="B27" s="7" t="s">
        <v>13</v>
      </c>
      <c r="C27" s="2">
        <v>247478865</v>
      </c>
      <c r="D27" s="2">
        <v>247478865</v>
      </c>
    </row>
    <row r="28" spans="2:4" x14ac:dyDescent="0.3">
      <c r="B28" s="7" t="s">
        <v>14</v>
      </c>
      <c r="C28" s="2">
        <v>1265796861</v>
      </c>
      <c r="D28" s="2">
        <v>1265796861</v>
      </c>
    </row>
    <row r="29" spans="2:4" x14ac:dyDescent="0.3">
      <c r="B29" s="7" t="s">
        <v>15</v>
      </c>
      <c r="C29" s="2">
        <v>202583294</v>
      </c>
      <c r="D29" s="2">
        <v>1785866415</v>
      </c>
    </row>
    <row r="30" spans="2:4" x14ac:dyDescent="0.3">
      <c r="B30" s="7" t="s">
        <v>54</v>
      </c>
      <c r="C30" s="2">
        <v>19932246</v>
      </c>
      <c r="D30" s="2">
        <v>16520600</v>
      </c>
    </row>
    <row r="31" spans="2:4" x14ac:dyDescent="0.3">
      <c r="B31" s="14" t="s">
        <v>60</v>
      </c>
      <c r="C31" s="16">
        <f>SUM(C25:C30)</f>
        <v>4061024702</v>
      </c>
      <c r="D31" s="16">
        <f>SUM(D25:D30)</f>
        <v>3874819577</v>
      </c>
    </row>
    <row r="32" spans="2:4" ht="18" thickBot="1" x14ac:dyDescent="0.35">
      <c r="B32" s="14" t="s">
        <v>61</v>
      </c>
      <c r="C32" s="27">
        <v>82818034</v>
      </c>
      <c r="D32" s="2">
        <v>93548755</v>
      </c>
    </row>
    <row r="33" spans="2:4" ht="18" thickBot="1" x14ac:dyDescent="0.35">
      <c r="B33" s="3"/>
      <c r="C33" s="11">
        <f>SUM(C31:C32)</f>
        <v>4143842736</v>
      </c>
      <c r="D33" s="11">
        <f>SUM(D31:D32)</f>
        <v>3968368332</v>
      </c>
    </row>
    <row r="34" spans="2:4" x14ac:dyDescent="0.3">
      <c r="B34" s="13" t="s">
        <v>16</v>
      </c>
    </row>
    <row r="35" spans="2:4" x14ac:dyDescent="0.3">
      <c r="B35" s="7" t="s">
        <v>48</v>
      </c>
      <c r="C35" s="2">
        <v>2054247351</v>
      </c>
      <c r="D35" s="2">
        <v>1899193227</v>
      </c>
    </row>
    <row r="36" spans="2:4" x14ac:dyDescent="0.3">
      <c r="B36" s="7" t="s">
        <v>17</v>
      </c>
      <c r="C36" s="2">
        <v>110895341</v>
      </c>
      <c r="D36" s="2">
        <v>106041177</v>
      </c>
    </row>
    <row r="37" spans="2:4" x14ac:dyDescent="0.3">
      <c r="B37" s="7" t="s">
        <v>18</v>
      </c>
      <c r="C37" s="2">
        <v>969150112</v>
      </c>
      <c r="D37" s="2">
        <v>1069813639</v>
      </c>
    </row>
    <row r="38" spans="2:4" x14ac:dyDescent="0.3">
      <c r="B38" s="7" t="s">
        <v>65</v>
      </c>
      <c r="C38" s="2">
        <v>2148922</v>
      </c>
      <c r="D38" s="30" t="s">
        <v>71</v>
      </c>
    </row>
    <row r="39" spans="2:4" ht="18" thickBot="1" x14ac:dyDescent="0.35">
      <c r="B39" s="7" t="s">
        <v>49</v>
      </c>
      <c r="C39" s="2">
        <v>14178481</v>
      </c>
      <c r="D39" s="2">
        <v>16699325</v>
      </c>
    </row>
    <row r="40" spans="2:4" ht="18" thickBot="1" x14ac:dyDescent="0.35">
      <c r="B40" s="3"/>
      <c r="C40" s="11">
        <f>SUM(C35:C39)</f>
        <v>3150620207</v>
      </c>
      <c r="D40" s="11">
        <f>SUM(D35:D39)</f>
        <v>3091747368</v>
      </c>
    </row>
    <row r="41" spans="2:4" x14ac:dyDescent="0.3">
      <c r="B41" s="3"/>
    </row>
    <row r="42" spans="2:4" x14ac:dyDescent="0.3">
      <c r="B42" s="3" t="s">
        <v>19</v>
      </c>
    </row>
    <row r="43" spans="2:4" x14ac:dyDescent="0.3">
      <c r="B43" s="7" t="s">
        <v>49</v>
      </c>
      <c r="C43" s="2">
        <v>630442331</v>
      </c>
      <c r="D43" s="2">
        <v>650466973</v>
      </c>
    </row>
    <row r="44" spans="2:4" x14ac:dyDescent="0.3">
      <c r="B44" s="7" t="s">
        <v>66</v>
      </c>
      <c r="C44" s="2">
        <v>107439092</v>
      </c>
      <c r="D44" s="2">
        <v>91671887</v>
      </c>
    </row>
    <row r="45" spans="2:4" x14ac:dyDescent="0.3">
      <c r="B45" s="7" t="s">
        <v>20</v>
      </c>
      <c r="C45" s="2">
        <v>81438491</v>
      </c>
      <c r="D45" s="2">
        <v>67779988</v>
      </c>
    </row>
    <row r="46" spans="2:4" x14ac:dyDescent="0.3">
      <c r="B46" s="7" t="s">
        <v>45</v>
      </c>
      <c r="C46" s="2">
        <v>136644990</v>
      </c>
      <c r="D46" s="2">
        <v>132104365</v>
      </c>
    </row>
    <row r="47" spans="2:4" ht="18" thickBot="1" x14ac:dyDescent="0.35">
      <c r="B47" s="7" t="s">
        <v>17</v>
      </c>
      <c r="C47" s="2">
        <v>4584234</v>
      </c>
      <c r="D47" s="2">
        <v>4007231</v>
      </c>
    </row>
    <row r="48" spans="2:4" ht="18" thickBot="1" x14ac:dyDescent="0.35">
      <c r="B48" s="3"/>
      <c r="C48" s="10">
        <f>SUM(C43:C47)</f>
        <v>960549138</v>
      </c>
      <c r="D48" s="10">
        <f>SUM(D43:D47)</f>
        <v>946030444</v>
      </c>
    </row>
    <row r="49" spans="2:4" x14ac:dyDescent="0.3">
      <c r="B49" s="3"/>
      <c r="C49" s="8"/>
      <c r="D49" s="8"/>
    </row>
    <row r="50" spans="2:4" x14ac:dyDescent="0.3">
      <c r="B50" s="3" t="s">
        <v>21</v>
      </c>
      <c r="C50" s="28">
        <f>C40+C48</f>
        <v>4111169345</v>
      </c>
      <c r="D50" s="28">
        <f>D40+D48</f>
        <v>4037777812</v>
      </c>
    </row>
    <row r="51" spans="2:4" x14ac:dyDescent="0.3">
      <c r="B51" s="3"/>
      <c r="C51" s="6"/>
      <c r="D51" s="6"/>
    </row>
    <row r="52" spans="2:4" ht="18" thickBot="1" x14ac:dyDescent="0.35">
      <c r="B52" s="3" t="s">
        <v>22</v>
      </c>
      <c r="C52" s="12">
        <f>C50+C33</f>
        <v>8255012081</v>
      </c>
      <c r="D52" s="12">
        <f>D50+D33</f>
        <v>8006146144</v>
      </c>
    </row>
    <row r="53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7"/>
  <sheetViews>
    <sheetView zoomScale="60" zoomScaleNormal="60" workbookViewId="0">
      <selection activeCell="B18" sqref="B18"/>
    </sheetView>
  </sheetViews>
  <sheetFormatPr defaultColWidth="8.7109375" defaultRowHeight="17.25" x14ac:dyDescent="0.3"/>
  <cols>
    <col min="1" max="1" width="4.42578125" style="14" customWidth="1"/>
    <col min="2" max="2" width="85.28515625" style="1" bestFit="1" customWidth="1"/>
    <col min="3" max="3" width="20.85546875" style="17" customWidth="1"/>
    <col min="4" max="4" width="28.5703125" style="17" customWidth="1"/>
    <col min="5" max="16384" width="8.7109375" style="14"/>
  </cols>
  <sheetData>
    <row r="1" spans="2:4" x14ac:dyDescent="0.3">
      <c r="B1" s="31"/>
      <c r="C1" s="20" t="s">
        <v>23</v>
      </c>
      <c r="D1" s="20" t="s">
        <v>23</v>
      </c>
    </row>
    <row r="2" spans="2:4" x14ac:dyDescent="0.3">
      <c r="B2" s="31"/>
      <c r="C2" s="22">
        <v>44562</v>
      </c>
      <c r="D2" s="22">
        <v>44197</v>
      </c>
    </row>
    <row r="3" spans="2:4" x14ac:dyDescent="0.3">
      <c r="B3" s="31"/>
      <c r="C3" s="22">
        <v>44926</v>
      </c>
      <c r="D3" s="22">
        <v>44561</v>
      </c>
    </row>
    <row r="4" spans="2:4" ht="18" thickBot="1" x14ac:dyDescent="0.35">
      <c r="B4" s="15"/>
      <c r="C4" s="26" t="s">
        <v>59</v>
      </c>
      <c r="D4" s="26"/>
    </row>
    <row r="5" spans="2:4" x14ac:dyDescent="0.3">
      <c r="B5" s="25"/>
      <c r="C5" s="23"/>
      <c r="D5" s="23"/>
    </row>
    <row r="6" spans="2:4" x14ac:dyDescent="0.3">
      <c r="B6" s="7" t="s">
        <v>24</v>
      </c>
      <c r="C6" s="17">
        <v>1356044593</v>
      </c>
      <c r="D6" s="17">
        <v>1164418613</v>
      </c>
    </row>
    <row r="7" spans="2:4" x14ac:dyDescent="0.3">
      <c r="B7" s="7" t="s">
        <v>58</v>
      </c>
      <c r="C7" s="17">
        <v>73926517</v>
      </c>
      <c r="D7" s="17">
        <v>72037147</v>
      </c>
    </row>
    <row r="8" spans="2:4" ht="18" thickBot="1" x14ac:dyDescent="0.35">
      <c r="B8" s="7" t="s">
        <v>25</v>
      </c>
      <c r="C8" s="17">
        <v>149312392</v>
      </c>
      <c r="D8" s="17">
        <v>128493903</v>
      </c>
    </row>
    <row r="9" spans="2:4" ht="35.25" thickBot="1" x14ac:dyDescent="0.35">
      <c r="B9" s="3" t="s">
        <v>26</v>
      </c>
      <c r="C9" s="19">
        <f>SUM(C6:C8)</f>
        <v>1579283502</v>
      </c>
      <c r="D9" s="19">
        <f>SUM(D6:D8)</f>
        <v>1364949663</v>
      </c>
    </row>
    <row r="10" spans="2:4" x14ac:dyDescent="0.3">
      <c r="B10" s="7"/>
    </row>
    <row r="11" spans="2:4" x14ac:dyDescent="0.3">
      <c r="B11" s="21" t="s">
        <v>27</v>
      </c>
      <c r="C11" s="17">
        <v>-435224640</v>
      </c>
      <c r="D11" s="17">
        <v>-359741684</v>
      </c>
    </row>
    <row r="12" spans="2:4" x14ac:dyDescent="0.3">
      <c r="B12" s="21" t="s">
        <v>50</v>
      </c>
      <c r="C12" s="17">
        <v>-495131807</v>
      </c>
      <c r="D12" s="17">
        <v>-467705112</v>
      </c>
    </row>
    <row r="13" spans="2:4" x14ac:dyDescent="0.3">
      <c r="B13" s="21" t="s">
        <v>51</v>
      </c>
      <c r="C13" s="17">
        <v>-180267951</v>
      </c>
      <c r="D13" s="17">
        <v>-112818316</v>
      </c>
    </row>
    <row r="14" spans="2:4" x14ac:dyDescent="0.3">
      <c r="B14" s="21" t="s">
        <v>28</v>
      </c>
      <c r="C14" s="17">
        <v>-5703430</v>
      </c>
      <c r="D14" s="17">
        <v>-4945824</v>
      </c>
    </row>
    <row r="15" spans="2:4" x14ac:dyDescent="0.3">
      <c r="B15" s="21" t="s">
        <v>29</v>
      </c>
      <c r="C15" s="17">
        <v>-37253061</v>
      </c>
      <c r="D15" s="17">
        <v>-32925423</v>
      </c>
    </row>
    <row r="16" spans="2:4" x14ac:dyDescent="0.3">
      <c r="B16" s="21" t="s">
        <v>30</v>
      </c>
      <c r="C16" s="17">
        <v>-86781521</v>
      </c>
      <c r="D16" s="17">
        <v>-86200783</v>
      </c>
    </row>
    <row r="17" spans="2:4" x14ac:dyDescent="0.3">
      <c r="B17" s="21" t="s">
        <v>52</v>
      </c>
      <c r="C17" s="17">
        <v>-18096076</v>
      </c>
      <c r="D17" s="17">
        <v>7226509</v>
      </c>
    </row>
    <row r="18" spans="2:4" ht="18" thickBot="1" x14ac:dyDescent="0.35">
      <c r="B18" s="21" t="s">
        <v>31</v>
      </c>
      <c r="C18" s="17">
        <v>-171456666</v>
      </c>
      <c r="D18" s="17">
        <v>-187128338</v>
      </c>
    </row>
    <row r="19" spans="2:4" ht="35.25" thickBot="1" x14ac:dyDescent="0.35">
      <c r="B19" s="3" t="s">
        <v>32</v>
      </c>
      <c r="C19" s="19">
        <f>SUM(C9:C18)</f>
        <v>149368350</v>
      </c>
      <c r="D19" s="19">
        <f>SUM(D9:D18)</f>
        <v>120710692</v>
      </c>
    </row>
    <row r="20" spans="2:4" x14ac:dyDescent="0.3">
      <c r="B20" s="7"/>
    </row>
    <row r="21" spans="2:4" x14ac:dyDescent="0.3">
      <c r="B21" s="7" t="s">
        <v>33</v>
      </c>
      <c r="C21" s="17">
        <v>1005543977</v>
      </c>
      <c r="D21" s="17">
        <v>442199967</v>
      </c>
    </row>
    <row r="22" spans="2:4" x14ac:dyDescent="0.3">
      <c r="B22" s="7" t="s">
        <v>34</v>
      </c>
      <c r="C22" s="17">
        <v>-1005543977</v>
      </c>
      <c r="D22" s="17">
        <v>-442199967</v>
      </c>
    </row>
    <row r="23" spans="2:4" x14ac:dyDescent="0.3">
      <c r="B23" s="7" t="s">
        <v>35</v>
      </c>
      <c r="C23" s="17">
        <v>296791455</v>
      </c>
      <c r="D23" s="17">
        <v>704026548</v>
      </c>
    </row>
    <row r="24" spans="2:4" x14ac:dyDescent="0.3">
      <c r="B24" s="7" t="s">
        <v>36</v>
      </c>
      <c r="C24" s="17">
        <v>-296791455</v>
      </c>
      <c r="D24" s="17">
        <v>-704026548</v>
      </c>
    </row>
    <row r="25" spans="2:4" ht="18" thickBot="1" x14ac:dyDescent="0.35">
      <c r="B25" s="7"/>
    </row>
    <row r="26" spans="2:4" ht="18" thickBot="1" x14ac:dyDescent="0.35">
      <c r="B26" s="3" t="s">
        <v>37</v>
      </c>
      <c r="C26" s="19">
        <f>C19+C21+C22+C23+C24</f>
        <v>149368350</v>
      </c>
      <c r="D26" s="19">
        <f>D19+D21+D22+D23+D24</f>
        <v>120710692</v>
      </c>
    </row>
    <row r="27" spans="2:4" x14ac:dyDescent="0.3">
      <c r="B27" s="7"/>
    </row>
    <row r="28" spans="2:4" x14ac:dyDescent="0.3">
      <c r="B28" s="7" t="s">
        <v>38</v>
      </c>
      <c r="C28" s="17">
        <v>498370151</v>
      </c>
      <c r="D28" s="17">
        <v>152208435</v>
      </c>
    </row>
    <row r="29" spans="2:4" ht="18" thickBot="1" x14ac:dyDescent="0.35">
      <c r="B29" s="7" t="s">
        <v>39</v>
      </c>
      <c r="C29" s="17">
        <v>-225110222</v>
      </c>
      <c r="D29" s="17">
        <v>-42669235</v>
      </c>
    </row>
    <row r="30" spans="2:4" ht="18" thickBot="1" x14ac:dyDescent="0.35">
      <c r="B30" s="3" t="s">
        <v>40</v>
      </c>
      <c r="C30" s="19">
        <f>C28+C29</f>
        <v>273259929</v>
      </c>
      <c r="D30" s="19">
        <f>D28+D29</f>
        <v>109539200</v>
      </c>
    </row>
    <row r="31" spans="2:4" ht="18" thickBot="1" x14ac:dyDescent="0.35">
      <c r="B31" s="7"/>
    </row>
    <row r="32" spans="2:4" ht="18" thickBot="1" x14ac:dyDescent="0.35">
      <c r="B32" s="3" t="s">
        <v>41</v>
      </c>
      <c r="C32" s="19">
        <f>C26+C30</f>
        <v>422628279</v>
      </c>
      <c r="D32" s="19">
        <f>D26+D30</f>
        <v>230249892</v>
      </c>
    </row>
    <row r="33" spans="2:4" x14ac:dyDescent="0.3">
      <c r="B33" s="7"/>
    </row>
    <row r="34" spans="2:4" x14ac:dyDescent="0.3">
      <c r="B34" s="7" t="s">
        <v>42</v>
      </c>
      <c r="C34" s="17">
        <v>-72625335</v>
      </c>
      <c r="D34" s="17">
        <v>-53445225</v>
      </c>
    </row>
    <row r="35" spans="2:4" ht="18" thickBot="1" x14ac:dyDescent="0.35">
      <c r="B35" s="7"/>
    </row>
    <row r="36" spans="2:4" ht="18" thickBot="1" x14ac:dyDescent="0.35">
      <c r="B36" s="15" t="s">
        <v>43</v>
      </c>
      <c r="C36" s="19">
        <f>C32+C34</f>
        <v>350002944</v>
      </c>
      <c r="D36" s="19">
        <f>D32+D34</f>
        <v>176804667</v>
      </c>
    </row>
    <row r="37" spans="2:4" x14ac:dyDescent="0.3">
      <c r="B37" s="14" t="s">
        <v>62</v>
      </c>
      <c r="C37" s="17">
        <v>354829615</v>
      </c>
      <c r="D37" s="17">
        <v>178145746</v>
      </c>
    </row>
    <row r="38" spans="2:4" x14ac:dyDescent="0.3">
      <c r="B38" s="14" t="s">
        <v>63</v>
      </c>
      <c r="C38" s="17">
        <v>-4826671</v>
      </c>
      <c r="D38" s="17">
        <v>-1341079</v>
      </c>
    </row>
    <row r="39" spans="2:4" x14ac:dyDescent="0.3">
      <c r="B39" s="29" t="s">
        <v>68</v>
      </c>
    </row>
    <row r="40" spans="2:4" x14ac:dyDescent="0.3">
      <c r="B40" s="14" t="s">
        <v>69</v>
      </c>
      <c r="C40" s="17">
        <v>188381504</v>
      </c>
      <c r="D40" s="17">
        <v>11773844</v>
      </c>
    </row>
    <row r="41" spans="2:4" x14ac:dyDescent="0.3">
      <c r="B41" s="18" t="s">
        <v>56</v>
      </c>
      <c r="C41" s="18">
        <v>1.86</v>
      </c>
      <c r="D41" s="18">
        <v>15.03</v>
      </c>
    </row>
    <row r="42" spans="2:4" x14ac:dyDescent="0.3">
      <c r="B42" s="14" t="s">
        <v>67</v>
      </c>
      <c r="C42" s="17">
        <v>2452222</v>
      </c>
      <c r="D42" s="17">
        <v>15782924</v>
      </c>
    </row>
    <row r="43" spans="2:4" x14ac:dyDescent="0.3">
      <c r="B43" s="14" t="s">
        <v>55</v>
      </c>
      <c r="C43" s="17">
        <v>-8396454</v>
      </c>
      <c r="D43" s="17">
        <v>31649572</v>
      </c>
    </row>
    <row r="44" spans="2:4" ht="18" thickBot="1" x14ac:dyDescent="0.35">
      <c r="B44" s="14"/>
    </row>
    <row r="45" spans="2:4" ht="18" thickBot="1" x14ac:dyDescent="0.35">
      <c r="B45" s="15" t="s">
        <v>44</v>
      </c>
      <c r="C45" s="19">
        <f>C36+C42+C43</f>
        <v>344058712</v>
      </c>
      <c r="D45" s="19">
        <f>D36+D42+D43</f>
        <v>224237163</v>
      </c>
    </row>
    <row r="46" spans="2:4" x14ac:dyDescent="0.3">
      <c r="B46" s="14" t="s">
        <v>62</v>
      </c>
      <c r="C46" s="27">
        <v>348885382</v>
      </c>
      <c r="D46" s="27">
        <v>224390110</v>
      </c>
    </row>
    <row r="47" spans="2:4" x14ac:dyDescent="0.3">
      <c r="B47" s="14" t="s">
        <v>63</v>
      </c>
      <c r="C47" s="27">
        <v>-4826670</v>
      </c>
      <c r="D47" s="27">
        <v>-152947</v>
      </c>
    </row>
  </sheetData>
  <mergeCells count="1">
    <mergeCell ref="B1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Poz.Fin.Conso 31122022-Ro </vt:lpstr>
      <vt:lpstr>Rez. Glob.Conso_31122022-Ro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2023-02-27T08:27:18Z</dcterms:modified>
</cp:coreProperties>
</file>