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preliminare\site\consolidate\RO\"/>
    </mc:Choice>
  </mc:AlternateContent>
  <bookViews>
    <workbookView xWindow="0" yWindow="0" windowWidth="19200" windowHeight="6465" tabRatio="860" activeTab="1"/>
  </bookViews>
  <sheets>
    <sheet name=" Poz.Fin.cons. 30092020-Ro " sheetId="1" r:id="rId1"/>
    <sheet name="Rez. Glob.cons_30092020-Ro" sheetId="2" r:id="rId2"/>
  </sheets>
  <definedNames>
    <definedName name="OLE_LINK12" localSheetId="0">' Poz.Fin.cons. 30092020-Ro '!#REF!</definedName>
    <definedName name="OLE_LINK3" localSheetId="1">'Rez. Glob.cons_30092020-Ro'!#REF!</definedName>
    <definedName name="OLE_LINK9" localSheetId="0">' Poz.Fin.cons. 30092020-Ro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31" i="1"/>
  <c r="C31" i="1"/>
  <c r="C46" i="1" l="1"/>
  <c r="C38" i="1"/>
  <c r="C18" i="1"/>
  <c r="C12" i="1"/>
  <c r="C20" i="1" l="1"/>
  <c r="C48" i="1"/>
  <c r="B11" i="2"/>
  <c r="B32" i="2"/>
  <c r="C50" i="1" l="1"/>
  <c r="B21" i="2"/>
  <c r="D46" i="1"/>
  <c r="B28" i="2" l="1"/>
  <c r="C32" i="2"/>
  <c r="C11" i="2"/>
  <c r="D38" i="1"/>
  <c r="D18" i="1"/>
  <c r="C21" i="2" l="1"/>
  <c r="B34" i="2"/>
  <c r="D20" i="1"/>
  <c r="D48" i="1"/>
  <c r="D50" i="1" l="1"/>
  <c r="B38" i="2"/>
  <c r="B43" i="2" s="1"/>
  <c r="C28" i="2"/>
  <c r="C34" i="2" l="1"/>
  <c r="C38" i="2" l="1"/>
</calcChain>
</file>

<file path=xl/sharedStrings.xml><?xml version="1.0" encoding="utf-8"?>
<sst xmlns="http://schemas.openxmlformats.org/spreadsheetml/2006/main" count="68" uniqueCount="63">
  <si>
    <t>ACTIV</t>
  </si>
  <si>
    <t>Active imobilizate</t>
  </si>
  <si>
    <t>Imobilizări necorporale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</si>
  <si>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</si>
  <si>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</si>
  <si>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</si>
  <si>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</si>
  <si>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</si>
  <si>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</si>
  <si>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</si>
  <si>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</si>
  <si>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</si>
  <si>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</si>
  <si>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</si>
  <si>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</si>
  <si>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</si>
  <si>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</si>
  <si>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</si>
  <si>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</si>
  <si>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</si>
  <si>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</si>
  <si>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</si>
  <si>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</si>
  <si>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</si>
  <si>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</si>
  <si>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</si>
  <si>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</si>
  <si>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</si>
  <si>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</si>
  <si>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</si>
  <si>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</si>
  <si>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</si>
  <si>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</si>
  <si>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</si>
  <si>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</si>
  <si>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</si>
  <si>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</si>
  <si>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</si>
  <si>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</si>
  <si>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</si>
  <si>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</si>
  <si>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</si>
  <si>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</si>
  <si>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</si>
  <si>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Rezultatul pe acţiune, de bază şi diluat           (exprimat în lei pe acţiune)</t>
  </si>
  <si>
    <t>Împrumuturi pe termen Scurt</t>
  </si>
  <si>
    <t>Creanţe comerciale şi  alte creanţe</t>
  </si>
  <si>
    <t>Ajustări ale capitalului social la hiperinflaţie</t>
  </si>
  <si>
    <t>Datorii comerciale şi alte datorii</t>
  </si>
  <si>
    <t xml:space="preserve">Cheltuieli cu angajaţii </t>
  </si>
  <si>
    <t>Venituri/Cheltuieli cu provizionul pentru riscuri şi cheltuieli</t>
  </si>
  <si>
    <t>Fond comercial</t>
  </si>
  <si>
    <t>(Câștig)/Pierdere actuarială aferentă perioadei</t>
  </si>
  <si>
    <t>(neauditat)</t>
  </si>
  <si>
    <t>Drepturi de utilizare a activelor luate în leasing</t>
  </si>
  <si>
    <t>Imobilizări financiare</t>
  </si>
  <si>
    <t>-</t>
  </si>
  <si>
    <t>Diferențe de conversie din consolidare</t>
  </si>
  <si>
    <t>Împrumuturi pe termen lung</t>
  </si>
  <si>
    <t xml:space="preserve">Venituri din exploatare inainte de echilibrare și de activitatea de constructii conform cu IFRIC12 </t>
  </si>
  <si>
    <t xml:space="preserve">Consum tehnologic, materiale şi consumabile utilizate </t>
  </si>
  <si>
    <t>Profit din exploatare inainte deechilibrare si de activitatea de constructii conform cu IFRIC12</t>
  </si>
  <si>
    <t>Diferențe de conversie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</si>
</sst>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right" wrapText="1"/>
    </xf>
    <xf numFmtId="0" fontId="11" fillId="0" borderId="0" xfId="0" applyFont="1" applyAlignment="1">
      <alignment wrapText="1"/>
    </xf>
    <xf numFmtId="14" fontId="10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zoomScale="60" zoomScaleNormal="60" workbookViewId="0">
      <selection activeCell="C7" sqref="C7"/>
    </sheetView>
  </sheetViews>
  <sheetFormatPr defaultColWidth="9.140625" defaultRowHeight="17.25" x14ac:dyDescent="0.3"/>
  <cols>
    <col min="1" max="1" width="9.140625" style="16"/>
    <col min="2" max="2" width="40.7109375" style="1" customWidth="1"/>
    <col min="3" max="3" width="18.42578125" style="2" customWidth="1"/>
    <col min="4" max="4" width="20" style="2" customWidth="1"/>
    <col min="5" max="16384" width="9.140625" style="16"/>
  </cols>
  <sheetData>
    <row r="1" spans="2:4" ht="18" thickBot="1" x14ac:dyDescent="0.35"/>
    <row r="2" spans="2:4" x14ac:dyDescent="0.3">
      <c r="B2" s="3"/>
      <c r="C2" s="4">
        <v>43830</v>
      </c>
      <c r="D2" s="4">
        <v>44196</v>
      </c>
    </row>
    <row r="3" spans="2:4" ht="18" thickBot="1" x14ac:dyDescent="0.35">
      <c r="B3" s="3"/>
      <c r="C3" s="5"/>
      <c r="D3" s="31" t="s">
        <v>53</v>
      </c>
    </row>
    <row r="4" spans="2:4" x14ac:dyDescent="0.3">
      <c r="B4" s="3" t="s">
        <v>0</v>
      </c>
      <c r="D4" s="6"/>
    </row>
    <row r="5" spans="2:4" x14ac:dyDescent="0.3">
      <c r="B5" s="3" t="s">
        <v>1</v>
      </c>
      <c r="D5" s="6"/>
    </row>
    <row r="6" spans="2:4" x14ac:dyDescent="0.3">
      <c r="B6" s="7" t="s">
        <v>3</v>
      </c>
      <c r="C6" s="2">
        <v>622962093</v>
      </c>
      <c r="D6" s="8">
        <v>736716054</v>
      </c>
    </row>
    <row r="7" spans="2:4" ht="34.5" x14ac:dyDescent="0.3">
      <c r="B7" s="9" t="s">
        <v>54</v>
      </c>
      <c r="C7" s="2">
        <v>9359179</v>
      </c>
      <c r="D7" s="19">
        <v>8962615</v>
      </c>
    </row>
    <row r="8" spans="2:4" x14ac:dyDescent="0.3">
      <c r="B8" s="9" t="s">
        <v>2</v>
      </c>
      <c r="C8" s="2">
        <v>3058597272</v>
      </c>
      <c r="D8" s="8">
        <v>4050743217</v>
      </c>
    </row>
    <row r="9" spans="2:4" x14ac:dyDescent="0.3">
      <c r="B9" s="9" t="s">
        <v>55</v>
      </c>
      <c r="C9" s="32" t="s">
        <v>56</v>
      </c>
      <c r="D9" s="32" t="s">
        <v>56</v>
      </c>
    </row>
    <row r="10" spans="2:4" x14ac:dyDescent="0.3">
      <c r="B10" s="7" t="s">
        <v>51</v>
      </c>
      <c r="C10" s="2">
        <v>9775599</v>
      </c>
      <c r="D10" s="8">
        <v>9082127</v>
      </c>
    </row>
    <row r="11" spans="2:4" ht="18" thickBot="1" x14ac:dyDescent="0.35">
      <c r="B11" s="7" t="s">
        <v>4</v>
      </c>
      <c r="C11" s="2">
        <v>723921414</v>
      </c>
      <c r="D11" s="19">
        <v>1239998760</v>
      </c>
    </row>
    <row r="12" spans="2:4" ht="18" thickBot="1" x14ac:dyDescent="0.35">
      <c r="B12" s="3"/>
      <c r="C12" s="10">
        <f>SUM(C6:C11)</f>
        <v>4424615557</v>
      </c>
      <c r="D12" s="10">
        <f>SUM(D6:D11)</f>
        <v>6045502773</v>
      </c>
    </row>
    <row r="13" spans="2:4" x14ac:dyDescent="0.3">
      <c r="B13" s="7"/>
      <c r="D13" s="8"/>
    </row>
    <row r="14" spans="2:4" x14ac:dyDescent="0.3">
      <c r="B14" s="3" t="s">
        <v>5</v>
      </c>
      <c r="D14" s="8"/>
    </row>
    <row r="15" spans="2:4" x14ac:dyDescent="0.3">
      <c r="B15" s="9" t="s">
        <v>6</v>
      </c>
      <c r="C15" s="2">
        <v>494614492</v>
      </c>
      <c r="D15" s="8">
        <v>194119244</v>
      </c>
    </row>
    <row r="16" spans="2:4" x14ac:dyDescent="0.3">
      <c r="B16" s="7" t="s">
        <v>46</v>
      </c>
      <c r="C16" s="2">
        <v>524500459</v>
      </c>
      <c r="D16" s="8">
        <v>718780716</v>
      </c>
    </row>
    <row r="17" spans="2:4" ht="18" thickBot="1" x14ac:dyDescent="0.35">
      <c r="B17" s="7" t="s">
        <v>7</v>
      </c>
      <c r="C17" s="2">
        <v>352985119</v>
      </c>
      <c r="D17" s="8">
        <v>289446278</v>
      </c>
    </row>
    <row r="18" spans="2:4" ht="18" thickBot="1" x14ac:dyDescent="0.35">
      <c r="B18" s="3"/>
      <c r="C18" s="11">
        <f>SUM(C15:C17)</f>
        <v>1372100070</v>
      </c>
      <c r="D18" s="11">
        <f>SUM(D15:D17)</f>
        <v>1202346238</v>
      </c>
    </row>
    <row r="19" spans="2:4" x14ac:dyDescent="0.3">
      <c r="B19" s="3"/>
      <c r="C19" s="6"/>
      <c r="D19" s="6"/>
    </row>
    <row r="20" spans="2:4" ht="18" thickBot="1" x14ac:dyDescent="0.35">
      <c r="B20" s="3" t="s">
        <v>8</v>
      </c>
      <c r="C20" s="12">
        <f>C18+C12</f>
        <v>5796715627</v>
      </c>
      <c r="D20" s="12">
        <f>D18+D12</f>
        <v>7247849011</v>
      </c>
    </row>
    <row r="21" spans="2:4" ht="39" customHeight="1" thickTop="1" x14ac:dyDescent="0.3">
      <c r="B21" s="7"/>
      <c r="D21" s="8"/>
    </row>
    <row r="22" spans="2:4" x14ac:dyDescent="0.3">
      <c r="B22" s="13" t="s">
        <v>9</v>
      </c>
      <c r="D22" s="8"/>
    </row>
    <row r="23" spans="2:4" x14ac:dyDescent="0.3">
      <c r="B23" s="7"/>
      <c r="D23" s="8"/>
    </row>
    <row r="24" spans="2:4" x14ac:dyDescent="0.3">
      <c r="B24" s="3" t="s">
        <v>10</v>
      </c>
      <c r="D24" s="8"/>
    </row>
    <row r="25" spans="2:4" x14ac:dyDescent="0.3">
      <c r="B25" s="7" t="s">
        <v>11</v>
      </c>
      <c r="C25" s="2">
        <v>117738440</v>
      </c>
      <c r="D25" s="8">
        <v>117738440</v>
      </c>
    </row>
    <row r="26" spans="2:4" ht="34.5" x14ac:dyDescent="0.3">
      <c r="B26" s="7" t="s">
        <v>47</v>
      </c>
      <c r="C26" s="2">
        <v>441418396</v>
      </c>
      <c r="D26" s="8">
        <v>441418396</v>
      </c>
    </row>
    <row r="27" spans="2:4" x14ac:dyDescent="0.3">
      <c r="B27" s="7" t="s">
        <v>12</v>
      </c>
      <c r="C27" s="2">
        <v>247478865</v>
      </c>
      <c r="D27" s="8">
        <v>247478865</v>
      </c>
    </row>
    <row r="28" spans="2:4" x14ac:dyDescent="0.3">
      <c r="B28" s="7" t="s">
        <v>13</v>
      </c>
      <c r="C28" s="2">
        <v>1265796861</v>
      </c>
      <c r="D28" s="8">
        <v>1265796861</v>
      </c>
    </row>
    <row r="29" spans="2:4" x14ac:dyDescent="0.3">
      <c r="B29" s="7" t="s">
        <v>14</v>
      </c>
      <c r="C29" s="2">
        <v>1699175132</v>
      </c>
      <c r="D29" s="8">
        <v>1729553565</v>
      </c>
    </row>
    <row r="30" spans="2:4" ht="18" thickBot="1" x14ac:dyDescent="0.35">
      <c r="B30" s="16" t="s">
        <v>57</v>
      </c>
      <c r="C30" s="2">
        <v>3668307</v>
      </c>
      <c r="D30" s="8">
        <v>-19371772</v>
      </c>
    </row>
    <row r="31" spans="2:4" ht="18" thickBot="1" x14ac:dyDescent="0.35">
      <c r="B31" s="3"/>
      <c r="C31" s="11">
        <f>SUM(C25:C30)</f>
        <v>3775276001</v>
      </c>
      <c r="D31" s="11">
        <f>SUM(D25:D30)</f>
        <v>3782614355</v>
      </c>
    </row>
    <row r="32" spans="2:4" x14ac:dyDescent="0.3">
      <c r="B32" s="13" t="s">
        <v>15</v>
      </c>
      <c r="D32" s="8"/>
    </row>
    <row r="33" spans="2:4" x14ac:dyDescent="0.3">
      <c r="B33" s="7" t="s">
        <v>58</v>
      </c>
      <c r="C33" s="2">
        <v>661062420</v>
      </c>
      <c r="D33" s="8">
        <v>1644649219</v>
      </c>
    </row>
    <row r="34" spans="2:4" ht="34.5" x14ac:dyDescent="0.3">
      <c r="B34" s="7" t="s">
        <v>16</v>
      </c>
      <c r="C34" s="2">
        <v>119858608</v>
      </c>
      <c r="D34" s="8">
        <v>130390607</v>
      </c>
    </row>
    <row r="35" spans="2:4" x14ac:dyDescent="0.3">
      <c r="B35" s="7" t="s">
        <v>17</v>
      </c>
      <c r="C35" s="2">
        <v>647728922</v>
      </c>
      <c r="D35" s="8">
        <v>1061771214</v>
      </c>
    </row>
    <row r="36" spans="2:4" x14ac:dyDescent="0.3">
      <c r="B36" s="7" t="s">
        <v>18</v>
      </c>
      <c r="C36" s="19">
        <v>8071065</v>
      </c>
      <c r="D36" s="8">
        <v>4791295</v>
      </c>
    </row>
    <row r="37" spans="2:4" ht="18" thickBot="1" x14ac:dyDescent="0.35">
      <c r="B37" s="7" t="s">
        <v>48</v>
      </c>
      <c r="C37" s="2">
        <v>53278838</v>
      </c>
      <c r="D37" s="19">
        <v>6764158</v>
      </c>
    </row>
    <row r="38" spans="2:4" ht="18" thickBot="1" x14ac:dyDescent="0.35">
      <c r="B38" s="3"/>
      <c r="C38" s="11">
        <f>SUM(C33:C37)</f>
        <v>1489999853</v>
      </c>
      <c r="D38" s="11">
        <f>SUM(D33:D37)</f>
        <v>2848366493</v>
      </c>
    </row>
    <row r="40" spans="2:4" x14ac:dyDescent="0.3">
      <c r="B40" s="3"/>
      <c r="D40" s="14"/>
    </row>
    <row r="41" spans="2:4" x14ac:dyDescent="0.3">
      <c r="B41" s="3" t="s">
        <v>19</v>
      </c>
      <c r="D41" s="8"/>
    </row>
    <row r="42" spans="2:4" x14ac:dyDescent="0.3">
      <c r="B42" s="7" t="s">
        <v>48</v>
      </c>
      <c r="C42" s="2">
        <v>454479051</v>
      </c>
      <c r="D42" s="8">
        <v>478732924</v>
      </c>
    </row>
    <row r="43" spans="2:4" x14ac:dyDescent="0.3">
      <c r="B43" s="7" t="s">
        <v>20</v>
      </c>
      <c r="C43" s="2">
        <v>72239710</v>
      </c>
      <c r="D43" s="8">
        <v>63337913</v>
      </c>
    </row>
    <row r="44" spans="2:4" x14ac:dyDescent="0.3">
      <c r="B44" s="7" t="s">
        <v>45</v>
      </c>
      <c r="C44" s="2">
        <v>2867580</v>
      </c>
      <c r="D44" s="8">
        <v>70379600</v>
      </c>
    </row>
    <row r="45" spans="2:4" ht="35.25" thickBot="1" x14ac:dyDescent="0.35">
      <c r="B45" s="7" t="s">
        <v>16</v>
      </c>
      <c r="C45" s="2">
        <v>1853432</v>
      </c>
      <c r="D45" s="8">
        <v>4417726</v>
      </c>
    </row>
    <row r="46" spans="2:4" ht="18" thickBot="1" x14ac:dyDescent="0.35">
      <c r="B46" s="3"/>
      <c r="C46" s="10">
        <f>SUM(C42:C45)</f>
        <v>531439773</v>
      </c>
      <c r="D46" s="10">
        <f>SUM(D42:D45)</f>
        <v>616868163</v>
      </c>
    </row>
    <row r="47" spans="2:4" x14ac:dyDescent="0.3">
      <c r="B47" s="3"/>
      <c r="C47" s="8"/>
      <c r="D47" s="8"/>
    </row>
    <row r="48" spans="2:4" ht="18" thickBot="1" x14ac:dyDescent="0.35">
      <c r="B48" s="3" t="s">
        <v>21</v>
      </c>
      <c r="C48" s="15">
        <f>C38+C46</f>
        <v>2021439626</v>
      </c>
      <c r="D48" s="15">
        <f>D38+D46</f>
        <v>3465234656</v>
      </c>
    </row>
    <row r="49" spans="2:4" x14ac:dyDescent="0.3">
      <c r="B49" s="3"/>
      <c r="C49" s="6"/>
      <c r="D49" s="6"/>
    </row>
    <row r="50" spans="2:4" x14ac:dyDescent="0.3">
      <c r="B50" s="3" t="s">
        <v>22</v>
      </c>
      <c r="C50" s="20">
        <f>C31+C48</f>
        <v>5796715627</v>
      </c>
      <c r="D50" s="20">
        <f>D31+D48</f>
        <v>7247849011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topLeftCell="A7" zoomScale="80" zoomScaleNormal="80" workbookViewId="0">
      <selection activeCell="G23" sqref="G23"/>
    </sheetView>
  </sheetViews>
  <sheetFormatPr defaultColWidth="8.7109375" defaultRowHeight="17.25" x14ac:dyDescent="0.3"/>
  <cols>
    <col min="1" max="1" width="85.28515625" style="1" bestFit="1" customWidth="1"/>
    <col min="2" max="2" width="20.85546875" style="21" customWidth="1"/>
    <col min="3" max="3" width="20.42578125" style="21" customWidth="1"/>
    <col min="4" max="16384" width="8.7109375" style="16"/>
  </cols>
  <sheetData>
    <row r="1" spans="1:3" ht="18" thickBot="1" x14ac:dyDescent="0.35"/>
    <row r="2" spans="1:3" x14ac:dyDescent="0.3">
      <c r="A2" s="33"/>
      <c r="B2" s="24" t="s">
        <v>23</v>
      </c>
      <c r="C2" s="24" t="s">
        <v>23</v>
      </c>
    </row>
    <row r="3" spans="1:3" x14ac:dyDescent="0.3">
      <c r="A3" s="33"/>
      <c r="B3" s="27">
        <v>43466</v>
      </c>
      <c r="C3" s="29">
        <v>43831</v>
      </c>
    </row>
    <row r="4" spans="1:3" x14ac:dyDescent="0.3">
      <c r="A4" s="33"/>
      <c r="B4" s="27">
        <v>43830</v>
      </c>
      <c r="C4" s="27">
        <v>44196</v>
      </c>
    </row>
    <row r="5" spans="1:3" x14ac:dyDescent="0.3">
      <c r="A5" s="17"/>
      <c r="B5" s="30"/>
      <c r="C5" s="30" t="s">
        <v>53</v>
      </c>
    </row>
    <row r="6" spans="1:3" ht="18" thickBot="1" x14ac:dyDescent="0.35">
      <c r="A6" s="17"/>
      <c r="B6" s="25"/>
      <c r="C6" s="25"/>
    </row>
    <row r="7" spans="1:3" x14ac:dyDescent="0.3">
      <c r="A7" s="17"/>
    </row>
    <row r="8" spans="1:3" x14ac:dyDescent="0.3">
      <c r="A8" s="7" t="s">
        <v>24</v>
      </c>
      <c r="B8" s="21">
        <v>1192597737</v>
      </c>
      <c r="C8" s="21">
        <v>1150464877</v>
      </c>
    </row>
    <row r="9" spans="1:3" x14ac:dyDescent="0.3">
      <c r="A9" s="7" t="s">
        <v>25</v>
      </c>
      <c r="B9" s="21">
        <v>327696392</v>
      </c>
      <c r="C9" s="21">
        <v>114222513</v>
      </c>
    </row>
    <row r="10" spans="1:3" ht="18" thickBot="1" x14ac:dyDescent="0.35">
      <c r="A10" s="7" t="s">
        <v>26</v>
      </c>
      <c r="B10" s="21">
        <v>55630757</v>
      </c>
      <c r="C10" s="21">
        <v>72465329</v>
      </c>
    </row>
    <row r="11" spans="1:3" ht="35.25" thickBot="1" x14ac:dyDescent="0.35">
      <c r="A11" s="3" t="s">
        <v>59</v>
      </c>
      <c r="B11" s="23">
        <f>SUM(B8:B10)</f>
        <v>1575924886</v>
      </c>
      <c r="C11" s="23">
        <f>SUM(C8:C10)</f>
        <v>1337152719</v>
      </c>
    </row>
    <row r="12" spans="1:3" x14ac:dyDescent="0.3">
      <c r="A12" s="7"/>
    </row>
    <row r="13" spans="1:3" x14ac:dyDescent="0.3">
      <c r="A13" s="28" t="s">
        <v>27</v>
      </c>
      <c r="B13" s="21">
        <v>-195700887</v>
      </c>
      <c r="C13" s="21">
        <v>-246883505</v>
      </c>
    </row>
    <row r="14" spans="1:3" x14ac:dyDescent="0.3">
      <c r="A14" s="28" t="s">
        <v>49</v>
      </c>
      <c r="B14" s="21">
        <v>-415818106</v>
      </c>
      <c r="C14" s="21">
        <v>-433968413</v>
      </c>
    </row>
    <row r="15" spans="1:3" x14ac:dyDescent="0.3">
      <c r="A15" s="28" t="s">
        <v>60</v>
      </c>
      <c r="B15" s="21">
        <v>-99266835</v>
      </c>
      <c r="C15" s="21">
        <v>-115609386</v>
      </c>
    </row>
    <row r="16" spans="1:3" x14ac:dyDescent="0.3">
      <c r="A16" s="28" t="s">
        <v>28</v>
      </c>
      <c r="B16" s="21">
        <v>-151374380</v>
      </c>
      <c r="C16" s="21">
        <v>-107760493</v>
      </c>
    </row>
    <row r="17" spans="1:3" x14ac:dyDescent="0.3">
      <c r="A17" s="28" t="s">
        <v>29</v>
      </c>
      <c r="B17" s="21">
        <v>-29899092</v>
      </c>
      <c r="C17" s="21">
        <v>-30453861</v>
      </c>
    </row>
    <row r="18" spans="1:3" x14ac:dyDescent="0.3">
      <c r="A18" s="28" t="s">
        <v>30</v>
      </c>
      <c r="B18" s="21">
        <v>-111290048</v>
      </c>
      <c r="C18" s="21">
        <v>-71869898</v>
      </c>
    </row>
    <row r="19" spans="1:3" x14ac:dyDescent="0.3">
      <c r="A19" s="28" t="s">
        <v>50</v>
      </c>
      <c r="B19" s="21">
        <v>-49818887</v>
      </c>
      <c r="C19" s="21">
        <v>15748742</v>
      </c>
    </row>
    <row r="20" spans="1:3" ht="18" thickBot="1" x14ac:dyDescent="0.35">
      <c r="A20" s="28" t="s">
        <v>31</v>
      </c>
      <c r="B20" s="21">
        <v>-181453361</v>
      </c>
      <c r="C20" s="21">
        <v>-112543595</v>
      </c>
    </row>
    <row r="21" spans="1:3" ht="35.25" thickBot="1" x14ac:dyDescent="0.35">
      <c r="A21" s="3" t="s">
        <v>61</v>
      </c>
      <c r="B21" s="23">
        <f>B11+SUM(B13:B20)</f>
        <v>341303290</v>
      </c>
      <c r="C21" s="23">
        <f>C11+SUM(C13:C20)</f>
        <v>233812310</v>
      </c>
    </row>
    <row r="22" spans="1:3" x14ac:dyDescent="0.3">
      <c r="A22" s="7"/>
    </row>
    <row r="23" spans="1:3" x14ac:dyDescent="0.3">
      <c r="A23" s="7" t="s">
        <v>32</v>
      </c>
      <c r="B23" s="21">
        <v>324687807</v>
      </c>
      <c r="C23" s="21">
        <v>199239243</v>
      </c>
    </row>
    <row r="24" spans="1:3" x14ac:dyDescent="0.3">
      <c r="A24" s="7" t="s">
        <v>33</v>
      </c>
      <c r="B24" s="21">
        <v>-324687807</v>
      </c>
      <c r="C24" s="21">
        <v>-199239243</v>
      </c>
    </row>
    <row r="25" spans="1:3" x14ac:dyDescent="0.3">
      <c r="A25" s="7" t="s">
        <v>34</v>
      </c>
      <c r="B25" s="21">
        <v>868356796</v>
      </c>
      <c r="C25" s="21">
        <v>1575004683</v>
      </c>
    </row>
    <row r="26" spans="1:3" x14ac:dyDescent="0.3">
      <c r="A26" s="7" t="s">
        <v>35</v>
      </c>
      <c r="B26" s="21">
        <v>-868356796</v>
      </c>
      <c r="C26" s="21">
        <v>-1575004683</v>
      </c>
    </row>
    <row r="27" spans="1:3" ht="18" thickBot="1" x14ac:dyDescent="0.35">
      <c r="A27" s="7"/>
    </row>
    <row r="28" spans="1:3" ht="18" thickBot="1" x14ac:dyDescent="0.35">
      <c r="A28" s="3" t="s">
        <v>36</v>
      </c>
      <c r="B28" s="23">
        <f>B21+B23+B24+B25+B26</f>
        <v>341303290</v>
      </c>
      <c r="C28" s="23">
        <f>C21+C23+C24+C25+C26</f>
        <v>233812310</v>
      </c>
    </row>
    <row r="29" spans="1:3" x14ac:dyDescent="0.3">
      <c r="A29" s="7"/>
    </row>
    <row r="30" spans="1:3" x14ac:dyDescent="0.3">
      <c r="A30" s="7" t="s">
        <v>37</v>
      </c>
      <c r="B30" s="21">
        <v>101618158</v>
      </c>
      <c r="C30" s="21">
        <v>71134021</v>
      </c>
    </row>
    <row r="31" spans="1:3" ht="18" thickBot="1" x14ac:dyDescent="0.35">
      <c r="A31" s="7" t="s">
        <v>38</v>
      </c>
      <c r="B31" s="21">
        <v>-30778655</v>
      </c>
      <c r="C31" s="21">
        <v>-35476981</v>
      </c>
    </row>
    <row r="32" spans="1:3" ht="18" thickBot="1" x14ac:dyDescent="0.35">
      <c r="A32" s="3" t="s">
        <v>39</v>
      </c>
      <c r="B32" s="23">
        <f>B30+B31</f>
        <v>70839503</v>
      </c>
      <c r="C32" s="23">
        <f>C30+C31</f>
        <v>35657040</v>
      </c>
    </row>
    <row r="33" spans="1:3" ht="18" thickBot="1" x14ac:dyDescent="0.35">
      <c r="A33" s="7"/>
    </row>
    <row r="34" spans="1:3" ht="18" thickBot="1" x14ac:dyDescent="0.35">
      <c r="A34" s="3" t="s">
        <v>40</v>
      </c>
      <c r="B34" s="23">
        <f>B28+B32</f>
        <v>412142793</v>
      </c>
      <c r="C34" s="23">
        <f>C28+C32</f>
        <v>269469350</v>
      </c>
    </row>
    <row r="35" spans="1:3" x14ac:dyDescent="0.3">
      <c r="A35" s="7"/>
    </row>
    <row r="36" spans="1:3" x14ac:dyDescent="0.3">
      <c r="A36" s="7" t="s">
        <v>41</v>
      </c>
      <c r="B36" s="21">
        <v>-70748512</v>
      </c>
      <c r="C36" s="21">
        <v>-44905103</v>
      </c>
    </row>
    <row r="37" spans="1:3" ht="18" thickBot="1" x14ac:dyDescent="0.35">
      <c r="A37" s="7"/>
    </row>
    <row r="38" spans="1:3" ht="18" thickBot="1" x14ac:dyDescent="0.35">
      <c r="A38" s="17" t="s">
        <v>42</v>
      </c>
      <c r="B38" s="23">
        <f>B34+B36</f>
        <v>341394281</v>
      </c>
      <c r="C38" s="23">
        <f>C34+C36</f>
        <v>224564247</v>
      </c>
    </row>
    <row r="39" spans="1:3" x14ac:dyDescent="0.3">
      <c r="A39" s="16" t="s">
        <v>62</v>
      </c>
      <c r="B39" s="21">
        <v>3668307</v>
      </c>
      <c r="C39" s="21">
        <v>-19371772</v>
      </c>
    </row>
    <row r="40" spans="1:3" x14ac:dyDescent="0.3">
      <c r="A40" s="18" t="s">
        <v>44</v>
      </c>
      <c r="B40" s="22">
        <v>29</v>
      </c>
      <c r="C40" s="22">
        <v>19.07</v>
      </c>
    </row>
    <row r="41" spans="1:3" x14ac:dyDescent="0.3">
      <c r="A41" s="26"/>
    </row>
    <row r="42" spans="1:3" ht="18" thickBot="1" x14ac:dyDescent="0.35">
      <c r="A42" s="16" t="s">
        <v>52</v>
      </c>
      <c r="B42" s="21">
        <v>-4636774</v>
      </c>
      <c r="C42" s="21">
        <v>-15712752</v>
      </c>
    </row>
    <row r="43" spans="1:3" ht="18" thickBot="1" x14ac:dyDescent="0.35">
      <c r="A43" s="17" t="s">
        <v>43</v>
      </c>
      <c r="B43" s="23">
        <f>B38+B39+B42</f>
        <v>340425814</v>
      </c>
      <c r="C43" s="23">
        <v>189479722</v>
      </c>
    </row>
    <row r="44" spans="1:3" x14ac:dyDescent="0.3">
      <c r="A44" s="7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Poz.Fin.cons. 30092020-Ro </vt:lpstr>
      <vt:lpstr>Rez. Glob.cons_30092020-Ro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2021-02-22T12:53:40Z</dcterms:modified>
</cp:coreProperties>
</file>