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anuale\site TGN\RO\"/>
    </mc:Choice>
  </mc:AlternateContent>
  <xr:revisionPtr revIDLastSave="0" documentId="8_{5D2BC3BF-5BD1-4EC6-8C82-96CDDD936A78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2-Ro " sheetId="1" r:id="rId1"/>
    <sheet name="Rez. Glob_31122022-Ro" sheetId="2" r:id="rId2"/>
    <sheet name="Capitaluri_31122022-Ro" sheetId="7" r:id="rId3"/>
    <sheet name="Flux de numerar_31122022_Ro" sheetId="9" r:id="rId4"/>
  </sheets>
  <definedNames>
    <definedName name="OLE_LINK12" localSheetId="0">' Poz.Fin. 31122022-Ro '!#REF!</definedName>
    <definedName name="OLE_LINK3" localSheetId="1">'Rez. Glob_31122022-Ro'!#REF!</definedName>
    <definedName name="OLE_LINK9" localSheetId="0">' Poz.Fin. 31122022-Ro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11" i="2"/>
  <c r="C21" i="2" s="1"/>
  <c r="C28" i="2" s="1"/>
  <c r="C34" i="2" s="1"/>
  <c r="C38" i="2" s="1"/>
  <c r="C44" i="2" s="1"/>
  <c r="D49" i="1"/>
  <c r="D51" i="1" s="1"/>
  <c r="D47" i="1"/>
  <c r="D37" i="1"/>
  <c r="D30" i="1"/>
  <c r="D20" i="1"/>
  <c r="D18" i="1"/>
  <c r="D12" i="1"/>
  <c r="B32" i="2" l="1"/>
  <c r="B11" i="2"/>
  <c r="B21" i="2" l="1"/>
  <c r="B28" i="2" l="1"/>
  <c r="B34" i="2" l="1"/>
  <c r="B38" i="2" l="1"/>
  <c r="B44" i="2" s="1"/>
  <c r="C47" i="1"/>
  <c r="C30" i="1"/>
  <c r="C37" i="1"/>
  <c r="C18" i="1"/>
  <c r="C12" i="1"/>
  <c r="C20" i="1" l="1"/>
  <c r="C49" i="1"/>
  <c r="C51" i="1" l="1"/>
</calcChain>
</file>

<file path=xl/sharedStrings.xml><?xml version="1.0" encoding="utf-8"?>
<sst xmlns="http://schemas.openxmlformats.org/spreadsheetml/2006/main" count="212" uniqueCount="146">
  <si>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</si>
  <si>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</si>
  <si>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</si>
  <si>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</si>
  <si>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</si>
  <si>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</si>
  <si>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</si>
  <si>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</si>
  <si>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</si>
  <si>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</si>
  <si>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</si>
  <si>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</si>
  <si>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</si>
  <si>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</si>
  <si>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</si>
  <si>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</si>
  <si>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</si>
  <si>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</si>
  <si>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</si>
  <si>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</si>
  <si>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</si>
  <si>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</si>
  <si>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</si>
  <si>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</si>
  <si>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</si>
  <si>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</si>
  <si>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</si>
  <si>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</si>
  <si>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</si>
  <si>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</si>
  <si>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</si>
  <si>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</si>
  <si>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</si>
  <si>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</si>
  <si>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</si>
  <si>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</si>
  <si>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</si>
  <si>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</si>
  <si>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</si>
  <si>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</si>
  <si>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</si>
  <si>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</si>
  <si>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</si>
  <si>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</si>
  <si>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</si>
  <si>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</si>
  <si>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</si>
  <si>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</si>
  <si>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</si>
  <si>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</si>
  <si>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</si>
  <si>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</si>
  <si>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</si>
  <si>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</si>
  <si>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</si>
  <si>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</si>
  <si>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</si>
  <si>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</si>
  <si>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</si>
  <si>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</si>
  <si>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31 decembrie 2021</t>
  </si>
  <si>
    <t>Impozit curent de plata</t>
  </si>
  <si>
    <t>(Câștig)/Pierdere actuarială aferentă perioadei</t>
  </si>
  <si>
    <t xml:space="preserve"> </t>
  </si>
  <si>
    <t>Anul încheiat la</t>
  </si>
  <si>
    <t>15,88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</si>
  <si>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</si>
  <si>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</si>
  <si>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</si>
  <si>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</si>
  <si>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</si>
  <si>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</si>
  <si>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</si>
  <si>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</si>
  <si>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</si>
  <si>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</si>
  <si>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</si>
  <si>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</si>
  <si>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</si>
  <si>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</si>
  <si>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 xml:space="preserve">                        -</t>
  </si>
  <si>
    <t>Câștigul/pierderea actuarială aferentă perioadei</t>
  </si>
  <si>
    <t xml:space="preserve">                       -</t>
  </si>
  <si>
    <t xml:space="preserve">                      -</t>
  </si>
  <si>
    <t>Tranzacţii cu acţionarii:</t>
  </si>
  <si>
    <t xml:space="preserve">                          -</t>
  </si>
  <si>
    <t>Dividende aferente anului 2020</t>
  </si>
  <si>
    <t xml:space="preserve">                        - </t>
  </si>
  <si>
    <t>Sold la 31 decembrie 2021</t>
  </si>
  <si>
    <t xml:space="preserve">31 decembrie </t>
  </si>
  <si>
    <t>Ajustări pentru:</t>
  </si>
  <si>
    <t xml:space="preserve">Câştig/(pierdere) din cedarea de mijloace fixe </t>
  </si>
  <si>
    <t>Provizioane pentru riscuri şi cheltuieli</t>
  </si>
  <si>
    <t>Provizioane pentru deprecierea stocurilor</t>
  </si>
  <si>
    <t>Provizioane pentru garanții</t>
  </si>
  <si>
    <t>Provizioane pentru beneficiile angajaților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</si>
  <si>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</si>
  <si>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</si>
  <si>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</si>
  <si>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</si>
  <si>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Ajustarea Creantei privind Acordul de Concesiune</t>
  </si>
  <si>
    <t>Ajustari pentru depreciere imobilizarilor financiare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</si>
  <si>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</si>
  <si>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</si>
  <si>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</si>
  <si>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</si>
  <si>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</si>
  <si>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Venituri din taxe de racordare. fonduri nerambursabile  și bunuri preluate cu titlu gratuit</t>
  </si>
  <si>
    <t xml:space="preserve">Efectul actualizării provizionului pentru beneficiile acordate angajaților 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</si>
  <si>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</si>
  <si>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</si>
  <si>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</si>
  <si>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</si>
  <si>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</si>
  <si>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</si>
  <si>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</si>
  <si>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</si>
  <si>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</si>
  <si>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Trageri împrumuturi termen lung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</si>
  <si>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</si>
  <si>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</si>
  <si>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</si>
  <si>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</si>
  <si>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</si>
  <si>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</si>
  <si>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</si>
  <si>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</si>
  <si>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</si>
  <si>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</si>
  <si>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</si>
  <si>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</si>
  <si>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</si>
  <si>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</si>
  <si>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</si>
  <si>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</si>
  <si>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Dividende aferente anului 2021</t>
  </si>
  <si>
    <t>Sold la 31 decembrie 2022</t>
  </si>
  <si>
    <t>Sold la 1 ianuarie 2021</t>
  </si>
  <si>
    <t>31 decembrie 2022</t>
  </si>
  <si>
    <t xml:space="preserve">                            -</t>
  </si>
  <si>
    <t>1,94</t>
  </si>
  <si>
    <t>Număr de acțiuni</t>
  </si>
  <si>
    <t>Constituire rezerve din profit</t>
  </si>
  <si>
    <t>Majorare rezervă legală</t>
  </si>
  <si>
    <t>Majorarea capitalului social prin încorporarea rezervelor</t>
  </si>
  <si>
    <t>Flux de trezorerie din activităţi de   finanţare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</si>
</sst>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theme="1"/>
      <name val="Segoe UI"/>
      <family val="2"/>
    </font>
    <font>
      <b/>
      <u val="double"/>
      <sz val="12"/>
      <color rgb="FF000000"/>
      <name val="Segoe UI"/>
      <family val="2"/>
    </font>
    <font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9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vertical="center" wrapText="1"/>
    </xf>
    <xf numFmtId="165" fontId="6" fillId="0" borderId="0" xfId="0" applyNumberFormat="1" applyFont="1" applyFill="1"/>
    <xf numFmtId="3" fontId="19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1"/>
  <sheetViews>
    <sheetView tabSelected="1" zoomScale="70" zoomScaleNormal="70" workbookViewId="0">
      <selection activeCell="C41" sqref="C41:C46"/>
    </sheetView>
  </sheetViews>
  <sheetFormatPr defaultColWidth="9.28515625" defaultRowHeight="17.25" x14ac:dyDescent="0.3"/>
  <cols>
    <col min="1" max="1" width="9.28515625" style="14"/>
    <col min="2" max="2" width="48.85546875" style="1" customWidth="1"/>
    <col min="3" max="4" width="18.42578125" style="2" customWidth="1"/>
    <col min="5" max="16384" width="9.28515625" style="14"/>
  </cols>
  <sheetData>
    <row r="1" spans="2:4" ht="18" thickBot="1" x14ac:dyDescent="0.35"/>
    <row r="2" spans="2:4" ht="34.5" x14ac:dyDescent="0.3">
      <c r="B2" s="3"/>
      <c r="C2" s="4" t="s">
        <v>138</v>
      </c>
      <c r="D2" s="4" t="s">
        <v>60</v>
      </c>
    </row>
    <row r="3" spans="2:4" ht="18" thickBot="1" x14ac:dyDescent="0.35">
      <c r="B3" s="3"/>
      <c r="C3" s="26"/>
      <c r="D3" s="26"/>
    </row>
    <row r="4" spans="2:4" x14ac:dyDescent="0.3">
      <c r="B4" s="3" t="s">
        <v>0</v>
      </c>
      <c r="C4" s="25"/>
      <c r="D4" s="25"/>
    </row>
    <row r="5" spans="2:4" x14ac:dyDescent="0.3">
      <c r="B5" s="3" t="s">
        <v>1</v>
      </c>
    </row>
    <row r="6" spans="2:4" x14ac:dyDescent="0.3">
      <c r="B6" s="6" t="s">
        <v>4</v>
      </c>
      <c r="C6" s="27">
        <v>418131904</v>
      </c>
      <c r="D6" s="2">
        <v>454058620</v>
      </c>
    </row>
    <row r="7" spans="2:4" ht="34.5" x14ac:dyDescent="0.3">
      <c r="B7" s="8" t="s">
        <v>3</v>
      </c>
      <c r="C7" s="27">
        <v>16934813</v>
      </c>
      <c r="D7" s="2">
        <v>19617136</v>
      </c>
    </row>
    <row r="8" spans="2:4" x14ac:dyDescent="0.3">
      <c r="B8" s="8" t="s">
        <v>2</v>
      </c>
      <c r="C8" s="27">
        <v>3909577432</v>
      </c>
      <c r="D8" s="2">
        <v>3997028494</v>
      </c>
    </row>
    <row r="9" spans="2:4" x14ac:dyDescent="0.3">
      <c r="B9" s="6" t="s">
        <v>51</v>
      </c>
      <c r="C9" s="27">
        <v>191122702</v>
      </c>
      <c r="D9" s="2">
        <v>296576170</v>
      </c>
    </row>
    <row r="10" spans="2:4" x14ac:dyDescent="0.3">
      <c r="B10" s="6" t="s">
        <v>5</v>
      </c>
      <c r="C10" s="27">
        <v>2141205427</v>
      </c>
      <c r="D10" s="2">
        <v>1788570507</v>
      </c>
    </row>
    <row r="11" spans="2:4" ht="18" thickBot="1" x14ac:dyDescent="0.35">
      <c r="B11" s="14" t="s">
        <v>59</v>
      </c>
      <c r="C11" s="27" t="s">
        <v>139</v>
      </c>
      <c r="D11" s="27">
        <v>1442960</v>
      </c>
    </row>
    <row r="12" spans="2:4" ht="18" thickBot="1" x14ac:dyDescent="0.35">
      <c r="B12" s="3"/>
      <c r="C12" s="9">
        <f>SUM(C6:C11)</f>
        <v>6676972278</v>
      </c>
      <c r="D12" s="9">
        <f>SUM(D6:D11)</f>
        <v>6557293887</v>
      </c>
    </row>
    <row r="13" spans="2:4" x14ac:dyDescent="0.3">
      <c r="B13" s="6"/>
    </row>
    <row r="14" spans="2:4" x14ac:dyDescent="0.3">
      <c r="B14" s="3" t="s">
        <v>6</v>
      </c>
    </row>
    <row r="15" spans="2:4" x14ac:dyDescent="0.3">
      <c r="B15" s="8" t="s">
        <v>7</v>
      </c>
      <c r="C15" s="2">
        <v>609876837</v>
      </c>
      <c r="D15" s="2">
        <v>308541252</v>
      </c>
    </row>
    <row r="16" spans="2:4" x14ac:dyDescent="0.3">
      <c r="B16" s="6" t="s">
        <v>52</v>
      </c>
      <c r="C16" s="2">
        <v>335331267</v>
      </c>
      <c r="D16" s="2">
        <v>536070089</v>
      </c>
    </row>
    <row r="17" spans="2:4" ht="18" thickBot="1" x14ac:dyDescent="0.35">
      <c r="B17" s="6" t="s">
        <v>8</v>
      </c>
      <c r="C17" s="2">
        <v>384237135</v>
      </c>
      <c r="D17" s="2">
        <v>321185261</v>
      </c>
    </row>
    <row r="18" spans="2:4" ht="18" thickBot="1" x14ac:dyDescent="0.35">
      <c r="B18" s="3"/>
      <c r="C18" s="10">
        <f>SUM(C15:C17)</f>
        <v>1329445239</v>
      </c>
      <c r="D18" s="10">
        <f>SUM(D15:D17)</f>
        <v>1165796602</v>
      </c>
    </row>
    <row r="19" spans="2:4" x14ac:dyDescent="0.3">
      <c r="B19" s="3"/>
      <c r="C19" s="5"/>
      <c r="D19" s="5"/>
    </row>
    <row r="20" spans="2:4" ht="18" thickBot="1" x14ac:dyDescent="0.35">
      <c r="B20" s="3" t="s">
        <v>9</v>
      </c>
      <c r="C20" s="11">
        <f>C18+C12</f>
        <v>8006417517</v>
      </c>
      <c r="D20" s="11">
        <f>D18+D12</f>
        <v>7723090489</v>
      </c>
    </row>
    <row r="21" spans="2:4" ht="18" thickTop="1" x14ac:dyDescent="0.3">
      <c r="B21" s="6"/>
    </row>
    <row r="22" spans="2:4" x14ac:dyDescent="0.3">
      <c r="B22" s="12" t="s">
        <v>10</v>
      </c>
    </row>
    <row r="23" spans="2:4" x14ac:dyDescent="0.3">
      <c r="B23" s="6"/>
    </row>
    <row r="24" spans="2:4" x14ac:dyDescent="0.3">
      <c r="B24" s="3" t="s">
        <v>11</v>
      </c>
    </row>
    <row r="25" spans="2:4" x14ac:dyDescent="0.3">
      <c r="B25" s="6" t="s">
        <v>12</v>
      </c>
      <c r="C25" s="2">
        <v>1883815040</v>
      </c>
      <c r="D25" s="2">
        <v>117738440</v>
      </c>
    </row>
    <row r="26" spans="2:4" x14ac:dyDescent="0.3">
      <c r="B26" s="6" t="s">
        <v>53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ht="18" thickBot="1" x14ac:dyDescent="0.35">
      <c r="B29" s="6" t="s">
        <v>15</v>
      </c>
      <c r="C29" s="2">
        <v>244236598</v>
      </c>
      <c r="D29" s="2">
        <v>1816594475</v>
      </c>
    </row>
    <row r="30" spans="2:4" ht="18" thickBot="1" x14ac:dyDescent="0.35">
      <c r="B30" s="3"/>
      <c r="C30" s="10">
        <f>SUM(C25:C29)</f>
        <v>4082745760</v>
      </c>
      <c r="D30" s="10">
        <f>SUM(D25:D29)</f>
        <v>3889027037</v>
      </c>
    </row>
    <row r="31" spans="2:4" x14ac:dyDescent="0.3">
      <c r="B31" s="12" t="s">
        <v>16</v>
      </c>
    </row>
    <row r="32" spans="2:4" x14ac:dyDescent="0.3">
      <c r="B32" s="6" t="s">
        <v>54</v>
      </c>
      <c r="C32" s="2">
        <v>1871382547</v>
      </c>
      <c r="D32" s="2">
        <v>1711802456</v>
      </c>
    </row>
    <row r="33" spans="2:4" x14ac:dyDescent="0.3">
      <c r="B33" s="6" t="s">
        <v>17</v>
      </c>
      <c r="C33" s="2">
        <v>110895341</v>
      </c>
      <c r="D33" s="2">
        <v>106041177</v>
      </c>
    </row>
    <row r="34" spans="2:4" x14ac:dyDescent="0.3">
      <c r="B34" s="6" t="s">
        <v>18</v>
      </c>
      <c r="C34" s="2">
        <v>969150112</v>
      </c>
      <c r="D34" s="2">
        <v>1069813639</v>
      </c>
    </row>
    <row r="35" spans="2:4" x14ac:dyDescent="0.3">
      <c r="B35" s="6" t="s">
        <v>19</v>
      </c>
      <c r="C35" s="17">
        <v>1206204</v>
      </c>
      <c r="D35" s="17" t="s">
        <v>48</v>
      </c>
    </row>
    <row r="36" spans="2:4" ht="18" thickBot="1" x14ac:dyDescent="0.35">
      <c r="B36" s="6" t="s">
        <v>55</v>
      </c>
      <c r="C36" s="2">
        <v>14178481</v>
      </c>
      <c r="D36" s="2">
        <v>16699325</v>
      </c>
    </row>
    <row r="37" spans="2:4" ht="18" thickBot="1" x14ac:dyDescent="0.35">
      <c r="B37" s="3"/>
      <c r="C37" s="10">
        <f>SUM(C32:C36)</f>
        <v>2966812685</v>
      </c>
      <c r="D37" s="10">
        <f>SUM(D32:D36)</f>
        <v>2904356597</v>
      </c>
    </row>
    <row r="39" spans="2:4" x14ac:dyDescent="0.3">
      <c r="B39" s="3"/>
    </row>
    <row r="40" spans="2:4" x14ac:dyDescent="0.3">
      <c r="B40" s="3" t="s">
        <v>20</v>
      </c>
    </row>
    <row r="41" spans="2:4" x14ac:dyDescent="0.3">
      <c r="B41" s="6" t="s">
        <v>55</v>
      </c>
      <c r="C41" s="2">
        <v>631538978</v>
      </c>
      <c r="D41" s="2">
        <v>634477008</v>
      </c>
    </row>
    <row r="42" spans="2:4" x14ac:dyDescent="0.3">
      <c r="B42" s="6" t="s">
        <v>18</v>
      </c>
      <c r="C42" s="2">
        <v>107439092</v>
      </c>
      <c r="D42" s="2">
        <v>91671887</v>
      </c>
    </row>
    <row r="43" spans="2:4" x14ac:dyDescent="0.3">
      <c r="B43" s="6" t="s">
        <v>61</v>
      </c>
      <c r="C43" s="2" t="s">
        <v>48</v>
      </c>
      <c r="D43" s="2" t="s">
        <v>48</v>
      </c>
    </row>
    <row r="44" spans="2:4" x14ac:dyDescent="0.3">
      <c r="B44" s="6" t="s">
        <v>21</v>
      </c>
      <c r="C44" s="2">
        <v>81197994</v>
      </c>
      <c r="D44" s="2">
        <v>67446364</v>
      </c>
    </row>
    <row r="45" spans="2:4" x14ac:dyDescent="0.3">
      <c r="B45" s="6" t="s">
        <v>50</v>
      </c>
      <c r="C45" s="2">
        <v>132098774</v>
      </c>
      <c r="D45" s="2">
        <v>132104365</v>
      </c>
    </row>
    <row r="46" spans="2:4" ht="18" thickBot="1" x14ac:dyDescent="0.35">
      <c r="B46" s="6" t="s">
        <v>17</v>
      </c>
      <c r="C46" s="2">
        <v>4584234</v>
      </c>
      <c r="D46" s="2">
        <v>4007231</v>
      </c>
    </row>
    <row r="47" spans="2:4" ht="18" thickBot="1" x14ac:dyDescent="0.35">
      <c r="B47" s="3"/>
      <c r="C47" s="9">
        <f>SUM(C41:C46)</f>
        <v>956859072</v>
      </c>
      <c r="D47" s="9">
        <f>SUM(D41:D46)</f>
        <v>929706855</v>
      </c>
    </row>
    <row r="48" spans="2:4" x14ac:dyDescent="0.3">
      <c r="B48" s="3"/>
      <c r="C48" s="7"/>
      <c r="D48" s="7"/>
    </row>
    <row r="49" spans="2:4" ht="18" thickBot="1" x14ac:dyDescent="0.35">
      <c r="B49" s="3" t="s">
        <v>22</v>
      </c>
      <c r="C49" s="13">
        <f>C37+C47</f>
        <v>3923671757</v>
      </c>
      <c r="D49" s="13">
        <f>D37+D47</f>
        <v>3834063452</v>
      </c>
    </row>
    <row r="50" spans="2:4" x14ac:dyDescent="0.3">
      <c r="B50" s="3"/>
      <c r="C50" s="5"/>
      <c r="D50" s="5"/>
    </row>
    <row r="51" spans="2:4" x14ac:dyDescent="0.3">
      <c r="B51" s="3" t="s">
        <v>23</v>
      </c>
      <c r="C51" s="18">
        <f>C30+C49</f>
        <v>8006417517</v>
      </c>
      <c r="D51" s="18">
        <f>D30+D49</f>
        <v>7723090489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60" zoomScaleNormal="60" workbookViewId="0">
      <selection activeCell="B40" sqref="B40:B43"/>
    </sheetView>
  </sheetViews>
  <sheetFormatPr defaultColWidth="8.7109375" defaultRowHeight="17.25" x14ac:dyDescent="0.3"/>
  <cols>
    <col min="1" max="1" width="85.28515625" style="1" bestFit="1" customWidth="1"/>
    <col min="2" max="2" width="23.5703125" style="19" customWidth="1"/>
    <col min="3" max="3" width="22.85546875" style="19" customWidth="1"/>
    <col min="4" max="16384" width="8.7109375" style="14"/>
  </cols>
  <sheetData>
    <row r="1" spans="1:3" ht="18" thickBot="1" x14ac:dyDescent="0.35"/>
    <row r="2" spans="1:3" x14ac:dyDescent="0.3">
      <c r="A2" s="57"/>
      <c r="B2" s="21" t="s">
        <v>24</v>
      </c>
      <c r="C2" s="21" t="s">
        <v>24</v>
      </c>
    </row>
    <row r="3" spans="1:3" x14ac:dyDescent="0.3">
      <c r="A3" s="57"/>
      <c r="B3" s="24">
        <v>44562</v>
      </c>
      <c r="C3" s="24">
        <v>44197</v>
      </c>
    </row>
    <row r="4" spans="1:3" x14ac:dyDescent="0.3">
      <c r="A4" s="57"/>
      <c r="B4" s="24">
        <v>44926</v>
      </c>
      <c r="C4" s="24">
        <v>44561</v>
      </c>
    </row>
    <row r="5" spans="1:3" ht="18" thickBot="1" x14ac:dyDescent="0.35">
      <c r="A5" s="15"/>
      <c r="B5" s="26"/>
      <c r="C5" s="26"/>
    </row>
    <row r="6" spans="1:3" ht="18" thickBot="1" x14ac:dyDescent="0.35">
      <c r="A6" s="15"/>
      <c r="B6" s="22"/>
      <c r="C6" s="22"/>
    </row>
    <row r="7" spans="1:3" x14ac:dyDescent="0.3">
      <c r="A7" s="15"/>
    </row>
    <row r="8" spans="1:3" x14ac:dyDescent="0.3">
      <c r="A8" s="6" t="s">
        <v>25</v>
      </c>
      <c r="B8" s="19">
        <v>1351930670</v>
      </c>
      <c r="C8" s="19">
        <v>1164418613</v>
      </c>
    </row>
    <row r="9" spans="1:3" x14ac:dyDescent="0.3">
      <c r="A9" s="6" t="s">
        <v>26</v>
      </c>
      <c r="B9" s="19">
        <v>73926517</v>
      </c>
      <c r="C9" s="19">
        <v>72037147</v>
      </c>
    </row>
    <row r="10" spans="1:3" ht="18" thickBot="1" x14ac:dyDescent="0.35">
      <c r="A10" s="6" t="s">
        <v>27</v>
      </c>
      <c r="B10" s="19">
        <v>149328948</v>
      </c>
      <c r="C10" s="19">
        <v>128055482</v>
      </c>
    </row>
    <row r="11" spans="1:3" ht="35.25" thickBot="1" x14ac:dyDescent="0.35">
      <c r="A11" s="3" t="s">
        <v>28</v>
      </c>
      <c r="B11" s="20">
        <f>SUM(B8:B10)</f>
        <v>1575186135</v>
      </c>
      <c r="C11" s="20">
        <f>SUM(C8:C10)</f>
        <v>1364511242</v>
      </c>
    </row>
    <row r="12" spans="1:3" x14ac:dyDescent="0.3">
      <c r="A12" s="6"/>
    </row>
    <row r="13" spans="1:3" x14ac:dyDescent="0.3">
      <c r="A13" s="6" t="s">
        <v>29</v>
      </c>
      <c r="B13" s="19">
        <v>-423649671</v>
      </c>
      <c r="C13" s="19">
        <v>-351054254</v>
      </c>
    </row>
    <row r="14" spans="1:3" x14ac:dyDescent="0.3">
      <c r="A14" s="6" t="s">
        <v>56</v>
      </c>
      <c r="B14" s="19">
        <v>-491588137</v>
      </c>
      <c r="C14" s="19">
        <v>-464596008</v>
      </c>
    </row>
    <row r="15" spans="1:3" x14ac:dyDescent="0.3">
      <c r="A15" s="6" t="s">
        <v>57</v>
      </c>
      <c r="B15" s="19">
        <v>-180267951</v>
      </c>
      <c r="C15" s="19">
        <v>-112818316</v>
      </c>
    </row>
    <row r="16" spans="1:3" x14ac:dyDescent="0.3">
      <c r="A16" s="6" t="s">
        <v>30</v>
      </c>
      <c r="B16" s="19">
        <v>-5703430</v>
      </c>
      <c r="C16" s="19">
        <v>-4945824</v>
      </c>
    </row>
    <row r="17" spans="1:3" x14ac:dyDescent="0.3">
      <c r="A17" s="6" t="s">
        <v>31</v>
      </c>
      <c r="B17" s="19">
        <v>-36913734</v>
      </c>
      <c r="C17" s="19">
        <v>-32769283</v>
      </c>
    </row>
    <row r="18" spans="1:3" x14ac:dyDescent="0.3">
      <c r="A18" s="6" t="s">
        <v>32</v>
      </c>
      <c r="B18" s="19">
        <v>-86781521</v>
      </c>
      <c r="C18" s="19">
        <v>-86200670</v>
      </c>
    </row>
    <row r="19" spans="1:3" x14ac:dyDescent="0.3">
      <c r="A19" s="6" t="s">
        <v>58</v>
      </c>
      <c r="B19" s="19">
        <v>-18088348</v>
      </c>
      <c r="C19" s="19">
        <v>7308411</v>
      </c>
    </row>
    <row r="20" spans="1:3" ht="18" thickBot="1" x14ac:dyDescent="0.35">
      <c r="A20" s="6" t="s">
        <v>33</v>
      </c>
      <c r="B20" s="19">
        <v>-172561046</v>
      </c>
      <c r="C20" s="19">
        <v>-185042332</v>
      </c>
    </row>
    <row r="21" spans="1:3" ht="35.25" thickBot="1" x14ac:dyDescent="0.35">
      <c r="A21" s="3" t="s">
        <v>34</v>
      </c>
      <c r="B21" s="20">
        <f>B11+SUM(B13:B20)</f>
        <v>159632297</v>
      </c>
      <c r="C21" s="20">
        <f>C11+SUM(C13:C20)</f>
        <v>134392966</v>
      </c>
    </row>
    <row r="22" spans="1:3" x14ac:dyDescent="0.3">
      <c r="A22" s="6"/>
    </row>
    <row r="23" spans="1:3" x14ac:dyDescent="0.3">
      <c r="A23" s="6" t="s">
        <v>35</v>
      </c>
      <c r="B23" s="19">
        <v>1005543977</v>
      </c>
      <c r="C23" s="19">
        <v>442199967</v>
      </c>
    </row>
    <row r="24" spans="1:3" x14ac:dyDescent="0.3">
      <c r="A24" s="6" t="s">
        <v>36</v>
      </c>
      <c r="B24" s="19">
        <v>-1005543977</v>
      </c>
      <c r="C24" s="19">
        <v>-442199967</v>
      </c>
    </row>
    <row r="25" spans="1:3" x14ac:dyDescent="0.3">
      <c r="A25" s="6" t="s">
        <v>37</v>
      </c>
      <c r="B25" s="19">
        <v>299868442</v>
      </c>
      <c r="C25" s="19">
        <v>704026548</v>
      </c>
    </row>
    <row r="26" spans="1:3" x14ac:dyDescent="0.3">
      <c r="A26" s="6" t="s">
        <v>38</v>
      </c>
      <c r="B26" s="19">
        <v>-299868442</v>
      </c>
      <c r="C26" s="19">
        <v>-704026548</v>
      </c>
    </row>
    <row r="27" spans="1:3" ht="18" thickBot="1" x14ac:dyDescent="0.35">
      <c r="A27" s="6"/>
    </row>
    <row r="28" spans="1:3" ht="18" thickBot="1" x14ac:dyDescent="0.35">
      <c r="A28" s="3" t="s">
        <v>39</v>
      </c>
      <c r="B28" s="20">
        <f>B21+B23+B24+B25+B26</f>
        <v>159632297</v>
      </c>
      <c r="C28" s="20">
        <f>C21+C23+C24+C25+C26</f>
        <v>134392966</v>
      </c>
    </row>
    <row r="29" spans="1:3" x14ac:dyDescent="0.3">
      <c r="A29" s="6"/>
    </row>
    <row r="30" spans="1:3" x14ac:dyDescent="0.3">
      <c r="A30" s="6" t="s">
        <v>40</v>
      </c>
      <c r="B30" s="19">
        <v>461287140</v>
      </c>
      <c r="C30" s="19">
        <v>130012861</v>
      </c>
    </row>
    <row r="31" spans="1:3" ht="18" thickBot="1" x14ac:dyDescent="0.35">
      <c r="A31" s="6" t="s">
        <v>41</v>
      </c>
      <c r="B31" s="19">
        <v>-183445916</v>
      </c>
      <c r="C31" s="19">
        <v>-25137500</v>
      </c>
    </row>
    <row r="32" spans="1:3" ht="18" thickBot="1" x14ac:dyDescent="0.35">
      <c r="A32" s="3" t="s">
        <v>42</v>
      </c>
      <c r="B32" s="20">
        <f>B30+B31</f>
        <v>277841224</v>
      </c>
      <c r="C32" s="20">
        <f>C30+C31</f>
        <v>104875361</v>
      </c>
    </row>
    <row r="33" spans="1:3" ht="18" thickBot="1" x14ac:dyDescent="0.35">
      <c r="A33" s="6"/>
    </row>
    <row r="34" spans="1:3" ht="18" thickBot="1" x14ac:dyDescent="0.35">
      <c r="A34" s="3" t="s">
        <v>43</v>
      </c>
      <c r="B34" s="20">
        <f>B28+B32</f>
        <v>437473521</v>
      </c>
      <c r="C34" s="20">
        <f>C28+C32</f>
        <v>239268327</v>
      </c>
    </row>
    <row r="35" spans="1:3" x14ac:dyDescent="0.3">
      <c r="A35" s="6"/>
    </row>
    <row r="36" spans="1:3" x14ac:dyDescent="0.3">
      <c r="A36" s="6" t="s">
        <v>44</v>
      </c>
      <c r="B36" s="19">
        <v>-71718653</v>
      </c>
      <c r="C36" s="19">
        <v>-52326855</v>
      </c>
    </row>
    <row r="37" spans="1:3" ht="18" thickBot="1" x14ac:dyDescent="0.35">
      <c r="A37" s="6"/>
    </row>
    <row r="38" spans="1:3" ht="18" thickBot="1" x14ac:dyDescent="0.35">
      <c r="A38" s="15" t="s">
        <v>45</v>
      </c>
      <c r="B38" s="20">
        <f>B34+B36</f>
        <v>365754868</v>
      </c>
      <c r="C38" s="20">
        <f>C34+C36</f>
        <v>186941472</v>
      </c>
    </row>
    <row r="39" spans="1:3" x14ac:dyDescent="0.3">
      <c r="A39" s="15" t="s">
        <v>46</v>
      </c>
    </row>
    <row r="40" spans="1:3" x14ac:dyDescent="0.3">
      <c r="A40" s="16" t="s">
        <v>141</v>
      </c>
      <c r="B40" s="19">
        <v>188381504</v>
      </c>
      <c r="C40" s="19">
        <v>11773844</v>
      </c>
    </row>
    <row r="41" spans="1:3" x14ac:dyDescent="0.3">
      <c r="A41" s="16" t="s">
        <v>49</v>
      </c>
      <c r="B41" s="28" t="s">
        <v>140</v>
      </c>
      <c r="C41" s="28" t="s">
        <v>65</v>
      </c>
    </row>
    <row r="42" spans="1:3" x14ac:dyDescent="0.3">
      <c r="A42" s="23"/>
    </row>
    <row r="43" spans="1:3" ht="18" thickBot="1" x14ac:dyDescent="0.35">
      <c r="A43" s="16" t="s">
        <v>62</v>
      </c>
      <c r="B43" s="19">
        <v>2452222</v>
      </c>
      <c r="C43" s="19">
        <v>15782924</v>
      </c>
    </row>
    <row r="44" spans="1:3" ht="18" thickBot="1" x14ac:dyDescent="0.35">
      <c r="A44" s="15" t="s">
        <v>47</v>
      </c>
      <c r="B44" s="20">
        <f>B38+B43</f>
        <v>368207090</v>
      </c>
      <c r="C44" s="20">
        <f>C38+C43</f>
        <v>202724396</v>
      </c>
    </row>
    <row r="45" spans="1:3" x14ac:dyDescent="0.3">
      <c r="A45" s="6"/>
    </row>
    <row r="48" spans="1:3" x14ac:dyDescent="0.3">
      <c r="B48" s="54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zoomScale="50" zoomScaleNormal="50" workbookViewId="0">
      <selection activeCell="A23" sqref="A23"/>
    </sheetView>
  </sheetViews>
  <sheetFormatPr defaultRowHeight="15" x14ac:dyDescent="0.25"/>
  <cols>
    <col min="1" max="1" width="57.28515625" customWidth="1"/>
    <col min="2" max="2" width="25.140625" customWidth="1"/>
    <col min="3" max="3" width="27.28515625" customWidth="1"/>
    <col min="4" max="4" width="23.7109375" customWidth="1"/>
    <col min="5" max="5" width="29.7109375" customWidth="1"/>
    <col min="6" max="6" width="30.28515625" customWidth="1"/>
    <col min="7" max="7" width="27.28515625" customWidth="1"/>
  </cols>
  <sheetData>
    <row r="1" spans="1:7" ht="17.25" x14ac:dyDescent="0.25">
      <c r="A1" s="58"/>
      <c r="B1" s="29" t="s">
        <v>66</v>
      </c>
      <c r="C1" s="29" t="s">
        <v>68</v>
      </c>
      <c r="D1" s="29" t="s">
        <v>71</v>
      </c>
      <c r="E1" s="59" t="s">
        <v>73</v>
      </c>
      <c r="F1" s="29" t="s">
        <v>74</v>
      </c>
      <c r="G1" s="29" t="s">
        <v>76</v>
      </c>
    </row>
    <row r="2" spans="1:7" ht="17.25" x14ac:dyDescent="0.25">
      <c r="A2" s="58"/>
      <c r="B2" s="30" t="s">
        <v>67</v>
      </c>
      <c r="C2" s="29" t="s">
        <v>69</v>
      </c>
      <c r="D2" s="30" t="s">
        <v>72</v>
      </c>
      <c r="E2" s="59"/>
      <c r="F2" s="30" t="s">
        <v>75</v>
      </c>
      <c r="G2" s="30" t="s">
        <v>77</v>
      </c>
    </row>
    <row r="3" spans="1:7" ht="17.25" x14ac:dyDescent="0.3">
      <c r="A3" s="58"/>
      <c r="B3" s="31"/>
      <c r="C3" s="30" t="s">
        <v>70</v>
      </c>
      <c r="D3" s="31"/>
      <c r="E3" s="59"/>
      <c r="F3" s="31"/>
      <c r="G3" s="31"/>
    </row>
    <row r="4" spans="1:7" ht="17.25" x14ac:dyDescent="0.25">
      <c r="A4" s="32"/>
      <c r="B4" s="29"/>
      <c r="C4" s="29"/>
      <c r="D4" s="29"/>
      <c r="E4" s="29"/>
      <c r="F4" s="29"/>
      <c r="G4" s="29"/>
    </row>
    <row r="5" spans="1:7" ht="17.25" x14ac:dyDescent="0.25">
      <c r="A5" s="32" t="s">
        <v>137</v>
      </c>
      <c r="B5" s="36">
        <v>117738440</v>
      </c>
      <c r="C5" s="36">
        <v>441418396</v>
      </c>
      <c r="D5" s="36">
        <v>247478865</v>
      </c>
      <c r="E5" s="36">
        <v>1265796861</v>
      </c>
      <c r="F5" s="38">
        <v>1709709168</v>
      </c>
      <c r="G5" s="38">
        <v>3782141730</v>
      </c>
    </row>
    <row r="6" spans="1:7" ht="17.25" x14ac:dyDescent="0.25">
      <c r="A6" s="32"/>
      <c r="B6" s="29"/>
      <c r="C6" s="29"/>
      <c r="D6" s="29"/>
      <c r="E6" s="29"/>
      <c r="F6" s="29"/>
      <c r="G6" s="29"/>
    </row>
    <row r="7" spans="1:7" ht="17.25" x14ac:dyDescent="0.25">
      <c r="A7" s="33" t="s">
        <v>78</v>
      </c>
      <c r="B7" s="29"/>
      <c r="C7" s="29"/>
      <c r="D7" s="29"/>
      <c r="E7" s="29"/>
      <c r="F7" s="29"/>
      <c r="G7" s="29"/>
    </row>
    <row r="8" spans="1:7" ht="17.25" x14ac:dyDescent="0.25">
      <c r="A8" s="34" t="s">
        <v>79</v>
      </c>
      <c r="B8" s="29" t="s">
        <v>48</v>
      </c>
      <c r="C8" s="29" t="s">
        <v>48</v>
      </c>
      <c r="D8" s="29" t="s">
        <v>48</v>
      </c>
      <c r="E8" s="29" t="s">
        <v>48</v>
      </c>
      <c r="F8" s="37">
        <v>186941472</v>
      </c>
      <c r="G8" s="37">
        <v>186941472</v>
      </c>
    </row>
    <row r="9" spans="1:7" ht="17.25" x14ac:dyDescent="0.25">
      <c r="A9" s="34" t="s">
        <v>81</v>
      </c>
      <c r="B9" s="30" t="s">
        <v>83</v>
      </c>
      <c r="C9" s="30" t="s">
        <v>83</v>
      </c>
      <c r="D9" s="30" t="s">
        <v>82</v>
      </c>
      <c r="E9" s="30" t="s">
        <v>80</v>
      </c>
      <c r="F9" s="39">
        <v>15782924</v>
      </c>
      <c r="G9" s="39">
        <v>15782924</v>
      </c>
    </row>
    <row r="10" spans="1:7" ht="17.25" x14ac:dyDescent="0.25">
      <c r="A10" s="33"/>
      <c r="B10" s="29" t="s">
        <v>48</v>
      </c>
      <c r="C10" s="29" t="s">
        <v>48</v>
      </c>
      <c r="D10" s="29" t="s">
        <v>48</v>
      </c>
      <c r="E10" s="29" t="s">
        <v>48</v>
      </c>
      <c r="F10" s="37">
        <v>202724396</v>
      </c>
      <c r="G10" s="37">
        <v>202724396</v>
      </c>
    </row>
    <row r="11" spans="1:7" ht="17.25" x14ac:dyDescent="0.3">
      <c r="A11" s="33" t="s">
        <v>84</v>
      </c>
      <c r="B11" s="60" t="s">
        <v>83</v>
      </c>
      <c r="C11" s="60" t="s">
        <v>82</v>
      </c>
      <c r="D11" s="60" t="s">
        <v>87</v>
      </c>
      <c r="E11" s="60" t="s">
        <v>85</v>
      </c>
      <c r="F11" s="19">
        <v>-95839089</v>
      </c>
      <c r="G11" s="19">
        <v>-95839089</v>
      </c>
    </row>
    <row r="12" spans="1:7" ht="17.25" x14ac:dyDescent="0.3">
      <c r="A12" s="34" t="s">
        <v>86</v>
      </c>
      <c r="B12" s="60"/>
      <c r="C12" s="60"/>
      <c r="D12" s="60"/>
      <c r="E12" s="60"/>
      <c r="F12" s="19"/>
      <c r="G12" s="19"/>
    </row>
    <row r="13" spans="1:7" ht="17.25" x14ac:dyDescent="0.25">
      <c r="A13" s="33"/>
      <c r="B13" s="29"/>
      <c r="C13" s="29"/>
      <c r="D13" s="29"/>
      <c r="E13" s="29"/>
      <c r="F13" s="35"/>
      <c r="G13" s="35"/>
    </row>
    <row r="14" spans="1:7" ht="17.25" x14ac:dyDescent="0.25">
      <c r="A14" s="32" t="s">
        <v>88</v>
      </c>
      <c r="B14" s="36">
        <v>117738440</v>
      </c>
      <c r="C14" s="36">
        <v>441418396</v>
      </c>
      <c r="D14" s="36">
        <v>247478865</v>
      </c>
      <c r="E14" s="36">
        <v>1265796861</v>
      </c>
      <c r="F14" s="36">
        <v>1816594475</v>
      </c>
      <c r="G14" s="36">
        <v>3889027037</v>
      </c>
    </row>
    <row r="15" spans="1:7" ht="17.25" x14ac:dyDescent="0.25">
      <c r="A15" s="32"/>
      <c r="B15" s="29"/>
      <c r="C15" s="29"/>
      <c r="D15" s="29"/>
      <c r="E15" s="29"/>
      <c r="F15" s="29"/>
      <c r="G15" s="29"/>
    </row>
    <row r="16" spans="1:7" ht="17.25" x14ac:dyDescent="0.25">
      <c r="A16" s="33" t="s">
        <v>78</v>
      </c>
      <c r="B16" s="29"/>
      <c r="C16" s="29"/>
      <c r="D16" s="29"/>
      <c r="E16" s="29"/>
      <c r="F16" s="29"/>
      <c r="G16" s="29"/>
    </row>
    <row r="17" spans="1:9" ht="17.25" x14ac:dyDescent="0.25">
      <c r="A17" s="34" t="s">
        <v>79</v>
      </c>
      <c r="B17" s="29" t="s">
        <v>48</v>
      </c>
      <c r="C17" s="29" t="s">
        <v>48</v>
      </c>
      <c r="D17" s="29" t="s">
        <v>48</v>
      </c>
      <c r="E17" s="29" t="s">
        <v>48</v>
      </c>
      <c r="F17" s="37">
        <v>365754868</v>
      </c>
      <c r="G17" s="37">
        <v>186941472</v>
      </c>
    </row>
    <row r="18" spans="1:9" ht="17.25" x14ac:dyDescent="0.25">
      <c r="A18" s="34" t="s">
        <v>81</v>
      </c>
      <c r="B18" s="30" t="s">
        <v>83</v>
      </c>
      <c r="C18" s="30" t="s">
        <v>83</v>
      </c>
      <c r="D18" s="30" t="s">
        <v>82</v>
      </c>
      <c r="E18" s="30" t="s">
        <v>80</v>
      </c>
      <c r="F18" s="39">
        <v>2452222</v>
      </c>
      <c r="G18" s="39">
        <v>15782924</v>
      </c>
    </row>
    <row r="19" spans="1:9" ht="17.25" x14ac:dyDescent="0.25">
      <c r="A19" s="33"/>
      <c r="B19" s="29" t="s">
        <v>48</v>
      </c>
      <c r="C19" s="29" t="s">
        <v>48</v>
      </c>
      <c r="D19" s="29" t="s">
        <v>48</v>
      </c>
      <c r="E19" s="29" t="s">
        <v>48</v>
      </c>
      <c r="F19" s="55">
        <v>368207090</v>
      </c>
      <c r="G19" s="55">
        <v>202724396</v>
      </c>
    </row>
    <row r="20" spans="1:9" ht="17.25" x14ac:dyDescent="0.25">
      <c r="A20" s="53" t="s">
        <v>142</v>
      </c>
      <c r="B20" s="29" t="s">
        <v>48</v>
      </c>
      <c r="C20" s="29" t="s">
        <v>48</v>
      </c>
      <c r="D20" s="29" t="s">
        <v>48</v>
      </c>
      <c r="E20" s="29" t="s">
        <v>48</v>
      </c>
      <c r="F20" s="37">
        <v>-21873676</v>
      </c>
      <c r="G20" s="37">
        <v>186941472</v>
      </c>
    </row>
    <row r="21" spans="1:9" ht="17.25" x14ac:dyDescent="0.25">
      <c r="A21" s="53" t="s">
        <v>143</v>
      </c>
      <c r="B21" s="29" t="s">
        <v>48</v>
      </c>
      <c r="C21" s="29" t="s">
        <v>48</v>
      </c>
      <c r="D21" s="29" t="s">
        <v>48</v>
      </c>
      <c r="E21" s="29" t="s">
        <v>48</v>
      </c>
      <c r="F21" s="37">
        <v>21873676</v>
      </c>
      <c r="G21" s="37">
        <v>186941472</v>
      </c>
    </row>
    <row r="22" spans="1:9" ht="17.25" x14ac:dyDescent="0.25">
      <c r="A22" s="33" t="s">
        <v>84</v>
      </c>
      <c r="B22" s="29"/>
      <c r="C22" s="29"/>
      <c r="D22" s="29"/>
      <c r="E22" s="29"/>
      <c r="F22" s="37"/>
      <c r="G22" s="37"/>
    </row>
    <row r="23" spans="1:9" ht="34.5" x14ac:dyDescent="0.3">
      <c r="A23" s="53" t="s">
        <v>144</v>
      </c>
      <c r="B23" s="19">
        <v>1766076600</v>
      </c>
      <c r="C23" s="29" t="s">
        <v>82</v>
      </c>
      <c r="D23" s="29" t="s">
        <v>87</v>
      </c>
      <c r="E23" s="29" t="s">
        <v>85</v>
      </c>
      <c r="F23" s="19">
        <v>-1766076600</v>
      </c>
      <c r="G23" s="29" t="s">
        <v>83</v>
      </c>
      <c r="H23" s="29"/>
      <c r="I23" s="29"/>
    </row>
    <row r="24" spans="1:9" ht="17.25" x14ac:dyDescent="0.3">
      <c r="A24" s="34" t="s">
        <v>135</v>
      </c>
      <c r="B24" s="29" t="s">
        <v>82</v>
      </c>
      <c r="C24" s="29" t="s">
        <v>82</v>
      </c>
      <c r="D24" s="29" t="s">
        <v>82</v>
      </c>
      <c r="E24" s="29" t="s">
        <v>82</v>
      </c>
      <c r="F24" s="19">
        <v>-174488367</v>
      </c>
      <c r="G24" s="19">
        <v>-174488367</v>
      </c>
    </row>
    <row r="25" spans="1:9" ht="17.25" x14ac:dyDescent="0.25">
      <c r="A25" s="33"/>
      <c r="B25" s="45">
        <v>1766076600</v>
      </c>
      <c r="C25" s="45" t="s">
        <v>48</v>
      </c>
      <c r="D25" s="45" t="s">
        <v>48</v>
      </c>
      <c r="E25" s="45" t="s">
        <v>48</v>
      </c>
      <c r="F25" s="56">
        <v>-1940564967</v>
      </c>
      <c r="G25" s="56">
        <v>-174488367</v>
      </c>
    </row>
    <row r="26" spans="1:9" ht="17.25" x14ac:dyDescent="0.25">
      <c r="A26" s="33"/>
      <c r="B26" s="29"/>
      <c r="C26" s="29"/>
      <c r="D26" s="29"/>
      <c r="E26" s="29"/>
      <c r="F26" s="35"/>
      <c r="G26" s="35"/>
    </row>
    <row r="27" spans="1:9" ht="17.25" x14ac:dyDescent="0.25">
      <c r="A27" s="32" t="s">
        <v>136</v>
      </c>
      <c r="B27" s="36">
        <v>1883815040</v>
      </c>
      <c r="C27" s="36">
        <v>441418396</v>
      </c>
      <c r="D27" s="36">
        <v>247478865</v>
      </c>
      <c r="E27" s="36">
        <v>1265796861</v>
      </c>
      <c r="F27" s="36">
        <v>244236598</v>
      </c>
      <c r="G27" s="36">
        <v>4082745760</v>
      </c>
    </row>
  </sheetData>
  <mergeCells count="6">
    <mergeCell ref="A1:A3"/>
    <mergeCell ref="E1:E3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zoomScale="60" zoomScaleNormal="60" workbookViewId="0">
      <selection activeCell="M15" sqref="M15"/>
    </sheetView>
  </sheetViews>
  <sheetFormatPr defaultRowHeight="17.25" x14ac:dyDescent="0.3"/>
  <cols>
    <col min="1" max="1" width="60.7109375" style="40" customWidth="1"/>
    <col min="2" max="3" width="20.7109375" style="40" customWidth="1"/>
  </cols>
  <sheetData>
    <row r="1" spans="1:3" x14ac:dyDescent="0.25">
      <c r="A1" s="32"/>
      <c r="B1" s="41" t="s">
        <v>64</v>
      </c>
      <c r="C1" s="41" t="s">
        <v>64</v>
      </c>
    </row>
    <row r="2" spans="1:3" x14ac:dyDescent="0.25">
      <c r="A2" s="32"/>
      <c r="B2" s="44" t="s">
        <v>89</v>
      </c>
      <c r="C2" s="44" t="s">
        <v>89</v>
      </c>
    </row>
    <row r="3" spans="1:3" x14ac:dyDescent="0.25">
      <c r="A3" s="32"/>
      <c r="B3" s="44">
        <v>2022</v>
      </c>
      <c r="C3" s="44">
        <v>2021</v>
      </c>
    </row>
    <row r="4" spans="1:3" x14ac:dyDescent="0.25">
      <c r="A4" s="32"/>
      <c r="B4" s="29" t="s">
        <v>63</v>
      </c>
      <c r="C4" s="29" t="s">
        <v>63</v>
      </c>
    </row>
    <row r="5" spans="1:3" x14ac:dyDescent="0.25">
      <c r="A5" s="32"/>
      <c r="B5" s="29"/>
      <c r="C5" s="29"/>
    </row>
    <row r="6" spans="1:3" x14ac:dyDescent="0.25">
      <c r="A6" s="32" t="s">
        <v>43</v>
      </c>
      <c r="B6" s="45">
        <v>437473521</v>
      </c>
      <c r="C6" s="45">
        <v>239268327</v>
      </c>
    </row>
    <row r="7" spans="1:3" x14ac:dyDescent="0.25">
      <c r="A7" s="32"/>
      <c r="B7" s="29"/>
      <c r="C7" s="29"/>
    </row>
    <row r="8" spans="1:3" x14ac:dyDescent="0.25">
      <c r="A8" s="33" t="s">
        <v>90</v>
      </c>
      <c r="B8" s="29"/>
      <c r="C8" s="29"/>
    </row>
    <row r="9" spans="1:3" x14ac:dyDescent="0.25">
      <c r="A9" s="34"/>
      <c r="B9" s="35"/>
      <c r="C9" s="35"/>
    </row>
    <row r="10" spans="1:3" x14ac:dyDescent="0.3">
      <c r="A10" s="34" t="s">
        <v>29</v>
      </c>
      <c r="B10" s="19">
        <v>423649671</v>
      </c>
      <c r="C10" s="19">
        <v>351054254</v>
      </c>
    </row>
    <row r="11" spans="1:3" x14ac:dyDescent="0.3">
      <c r="A11" s="34" t="s">
        <v>91</v>
      </c>
      <c r="B11" s="19">
        <v>-451748</v>
      </c>
      <c r="C11" s="19">
        <v>-743351</v>
      </c>
    </row>
    <row r="12" spans="1:3" x14ac:dyDescent="0.3">
      <c r="A12" s="34" t="s">
        <v>92</v>
      </c>
      <c r="B12" s="19">
        <v>13751630</v>
      </c>
      <c r="C12" s="19">
        <v>-8348417</v>
      </c>
    </row>
    <row r="13" spans="1:3" x14ac:dyDescent="0.3">
      <c r="A13" s="34" t="s">
        <v>93</v>
      </c>
      <c r="B13" s="19">
        <v>13249122</v>
      </c>
      <c r="C13" s="19">
        <v>848843</v>
      </c>
    </row>
    <row r="14" spans="1:3" ht="34.5" x14ac:dyDescent="0.3">
      <c r="A14" s="34" t="s">
        <v>107</v>
      </c>
      <c r="B14" s="19">
        <v>-107066896</v>
      </c>
      <c r="C14" s="19">
        <v>-82528005</v>
      </c>
    </row>
    <row r="15" spans="1:3" x14ac:dyDescent="0.3">
      <c r="A15" s="34" t="s">
        <v>94</v>
      </c>
      <c r="B15" s="19" t="s">
        <v>48</v>
      </c>
      <c r="C15" s="19" t="s">
        <v>48</v>
      </c>
    </row>
    <row r="16" spans="1:3" x14ac:dyDescent="0.3">
      <c r="A16" s="34" t="s">
        <v>95</v>
      </c>
      <c r="B16" s="19">
        <v>2341979</v>
      </c>
      <c r="C16" s="19">
        <v>1156888</v>
      </c>
    </row>
    <row r="17" spans="1:3" ht="34.5" x14ac:dyDescent="0.3">
      <c r="A17" s="34" t="s">
        <v>108</v>
      </c>
      <c r="B17" s="19">
        <v>5541410</v>
      </c>
      <c r="C17" s="19">
        <v>3165348</v>
      </c>
    </row>
    <row r="18" spans="1:3" x14ac:dyDescent="0.3">
      <c r="A18" s="34" t="s">
        <v>96</v>
      </c>
      <c r="B18" s="19">
        <v>1695530</v>
      </c>
      <c r="C18" s="19">
        <v>247729</v>
      </c>
    </row>
    <row r="19" spans="1:3" x14ac:dyDescent="0.3">
      <c r="A19" s="34" t="s">
        <v>97</v>
      </c>
      <c r="B19" s="19">
        <v>42126151</v>
      </c>
      <c r="C19" s="19">
        <v>90592388</v>
      </c>
    </row>
    <row r="20" spans="1:3" x14ac:dyDescent="0.3">
      <c r="A20" s="34" t="s">
        <v>98</v>
      </c>
      <c r="B20" s="19">
        <v>-50732498</v>
      </c>
      <c r="C20" s="19">
        <v>-38975057</v>
      </c>
    </row>
    <row r="21" spans="1:3" x14ac:dyDescent="0.3">
      <c r="A21" s="34" t="s">
        <v>99</v>
      </c>
      <c r="B21" s="19">
        <v>51913796</v>
      </c>
      <c r="C21" s="19">
        <v>13514842</v>
      </c>
    </row>
    <row r="22" spans="1:3" x14ac:dyDescent="0.3">
      <c r="A22" s="34" t="s">
        <v>100</v>
      </c>
      <c r="B22" s="19">
        <v>-286877258</v>
      </c>
      <c r="C22" s="19">
        <v>-87969821</v>
      </c>
    </row>
    <row r="23" spans="1:3" x14ac:dyDescent="0.3">
      <c r="A23" s="34" t="s">
        <v>101</v>
      </c>
      <c r="B23" s="19" t="s">
        <v>48</v>
      </c>
      <c r="C23" s="19" t="s">
        <v>48</v>
      </c>
    </row>
    <row r="24" spans="1:3" ht="34.5" x14ac:dyDescent="0.3">
      <c r="A24" s="34" t="s">
        <v>109</v>
      </c>
      <c r="B24" s="19">
        <v>-124977</v>
      </c>
      <c r="C24" s="19">
        <v>6086757</v>
      </c>
    </row>
    <row r="25" spans="1:3" x14ac:dyDescent="0.3">
      <c r="A25" s="34" t="s">
        <v>102</v>
      </c>
      <c r="B25" s="19">
        <v>-834770</v>
      </c>
      <c r="C25" s="19" t="s">
        <v>48</v>
      </c>
    </row>
    <row r="26" spans="1:3" ht="34.5" x14ac:dyDescent="0.25">
      <c r="A26" s="32" t="s">
        <v>110</v>
      </c>
      <c r="B26" s="46">
        <v>545654663</v>
      </c>
      <c r="C26" s="46">
        <v>487370725</v>
      </c>
    </row>
    <row r="27" spans="1:3" x14ac:dyDescent="0.25">
      <c r="A27" s="32" t="s">
        <v>46</v>
      </c>
      <c r="B27" s="42"/>
      <c r="C27" s="42"/>
    </row>
    <row r="28" spans="1:3" x14ac:dyDescent="0.3">
      <c r="A28" s="34" t="s">
        <v>103</v>
      </c>
      <c r="B28" s="19">
        <v>45563916</v>
      </c>
      <c r="C28" s="19">
        <v>-54938973</v>
      </c>
    </row>
    <row r="29" spans="1:3" x14ac:dyDescent="0.3">
      <c r="A29" s="34" t="s">
        <v>104</v>
      </c>
      <c r="B29" s="19">
        <v>-320447461</v>
      </c>
      <c r="C29" s="19">
        <v>-172087978</v>
      </c>
    </row>
    <row r="30" spans="1:3" x14ac:dyDescent="0.3">
      <c r="A30" s="34" t="s">
        <v>105</v>
      </c>
      <c r="B30" s="19">
        <v>343602258</v>
      </c>
      <c r="C30" s="19">
        <v>377412439</v>
      </c>
    </row>
    <row r="31" spans="1:3" x14ac:dyDescent="0.25">
      <c r="A31" s="34"/>
      <c r="B31" s="35"/>
      <c r="C31" s="35"/>
    </row>
    <row r="32" spans="1:3" x14ac:dyDescent="0.25">
      <c r="A32" s="32" t="s">
        <v>106</v>
      </c>
      <c r="B32" s="47">
        <v>614373376</v>
      </c>
      <c r="C32" s="47">
        <v>637756213</v>
      </c>
    </row>
    <row r="33" spans="1:3" x14ac:dyDescent="0.25">
      <c r="A33" s="32"/>
      <c r="B33" s="29"/>
      <c r="C33" s="29"/>
    </row>
    <row r="34" spans="1:3" x14ac:dyDescent="0.3">
      <c r="A34" s="34" t="s">
        <v>111</v>
      </c>
      <c r="B34" s="19">
        <v>1277835</v>
      </c>
      <c r="C34" s="19">
        <v>972988</v>
      </c>
    </row>
    <row r="35" spans="1:3" x14ac:dyDescent="0.3">
      <c r="A35" s="34" t="s">
        <v>112</v>
      </c>
      <c r="B35" s="19">
        <v>-66822526</v>
      </c>
      <c r="C35" s="19">
        <v>-5088953</v>
      </c>
    </row>
    <row r="36" spans="1:3" x14ac:dyDescent="0.3">
      <c r="A36" s="34" t="s">
        <v>113</v>
      </c>
      <c r="B36" s="19">
        <v>-77532781</v>
      </c>
      <c r="C36" s="19">
        <v>-24095578</v>
      </c>
    </row>
    <row r="37" spans="1:3" x14ac:dyDescent="0.25">
      <c r="A37" s="32" t="s">
        <v>114</v>
      </c>
      <c r="B37" s="46">
        <v>471295904</v>
      </c>
      <c r="C37" s="46">
        <v>609544670</v>
      </c>
    </row>
    <row r="38" spans="1:3" x14ac:dyDescent="0.25">
      <c r="A38" s="32" t="s">
        <v>115</v>
      </c>
      <c r="B38" s="42"/>
      <c r="C38" s="42"/>
    </row>
    <row r="39" spans="1:3" x14ac:dyDescent="0.25">
      <c r="A39" s="34"/>
      <c r="B39" s="29"/>
      <c r="C39" s="29"/>
    </row>
    <row r="40" spans="1:3" x14ac:dyDescent="0.25">
      <c r="A40" s="32" t="s">
        <v>132</v>
      </c>
      <c r="B40" s="32"/>
      <c r="C40" s="32"/>
    </row>
    <row r="41" spans="1:3" x14ac:dyDescent="0.3">
      <c r="A41" s="34" t="s">
        <v>131</v>
      </c>
      <c r="B41" s="19">
        <v>-596593415</v>
      </c>
      <c r="C41" s="19">
        <v>-840718251</v>
      </c>
    </row>
    <row r="42" spans="1:3" x14ac:dyDescent="0.3">
      <c r="A42" s="34" t="s">
        <v>130</v>
      </c>
      <c r="B42" s="19">
        <v>-18801250</v>
      </c>
      <c r="C42" s="19">
        <v>-47304652</v>
      </c>
    </row>
    <row r="43" spans="1:3" x14ac:dyDescent="0.3">
      <c r="A43" s="34" t="s">
        <v>116</v>
      </c>
      <c r="B43" s="19">
        <v>105453468</v>
      </c>
      <c r="C43" s="19">
        <v>-12303322</v>
      </c>
    </row>
    <row r="44" spans="1:3" x14ac:dyDescent="0.3">
      <c r="A44" s="34" t="s">
        <v>117</v>
      </c>
      <c r="B44" s="19">
        <v>479363</v>
      </c>
      <c r="C44" s="19">
        <v>861814</v>
      </c>
    </row>
    <row r="45" spans="1:3" x14ac:dyDescent="0.3">
      <c r="A45" s="34" t="s">
        <v>129</v>
      </c>
      <c r="B45" s="19">
        <v>133208997</v>
      </c>
      <c r="C45" s="19">
        <v>206422259</v>
      </c>
    </row>
    <row r="46" spans="1:3" x14ac:dyDescent="0.25">
      <c r="A46" s="34"/>
      <c r="B46" s="48"/>
      <c r="C46" s="48"/>
    </row>
    <row r="47" spans="1:3" x14ac:dyDescent="0.3">
      <c r="A47" s="32" t="s">
        <v>133</v>
      </c>
      <c r="B47" s="52">
        <v>-376252837</v>
      </c>
      <c r="C47" s="52">
        <v>-693042152</v>
      </c>
    </row>
    <row r="48" spans="1:3" x14ac:dyDescent="0.3">
      <c r="A48" s="32" t="s">
        <v>46</v>
      </c>
      <c r="B48" s="52"/>
      <c r="C48" s="52"/>
    </row>
    <row r="49" spans="1:3" x14ac:dyDescent="0.25">
      <c r="A49" s="32" t="s">
        <v>145</v>
      </c>
      <c r="B49" s="32"/>
      <c r="C49" s="32"/>
    </row>
    <row r="50" spans="1:3" x14ac:dyDescent="0.3">
      <c r="A50" s="34" t="s">
        <v>118</v>
      </c>
      <c r="B50" s="19" t="s">
        <v>48</v>
      </c>
      <c r="C50" s="19">
        <v>320000000</v>
      </c>
    </row>
    <row r="51" spans="1:3" x14ac:dyDescent="0.3">
      <c r="A51" s="34" t="s">
        <v>119</v>
      </c>
      <c r="B51" s="19">
        <v>-143485273</v>
      </c>
      <c r="C51" s="19">
        <v>-70179940</v>
      </c>
    </row>
    <row r="52" spans="1:3" x14ac:dyDescent="0.3">
      <c r="A52" s="34" t="s">
        <v>134</v>
      </c>
      <c r="B52" s="19">
        <v>291740052</v>
      </c>
      <c r="C52" s="19">
        <v>-20285208</v>
      </c>
    </row>
    <row r="53" spans="1:3" x14ac:dyDescent="0.3">
      <c r="A53" s="34" t="s">
        <v>120</v>
      </c>
      <c r="B53" s="19">
        <v>-5157454</v>
      </c>
      <c r="C53" s="19">
        <v>-4704239</v>
      </c>
    </row>
    <row r="54" spans="1:3" x14ac:dyDescent="0.3">
      <c r="A54" s="34" t="s">
        <v>121</v>
      </c>
      <c r="B54" s="19">
        <v>-175088518</v>
      </c>
      <c r="C54" s="19">
        <v>-96322140</v>
      </c>
    </row>
    <row r="55" spans="1:3" x14ac:dyDescent="0.3">
      <c r="A55" s="32" t="s">
        <v>122</v>
      </c>
      <c r="B55" s="52">
        <v>-31991193</v>
      </c>
      <c r="C55" s="50">
        <v>128508473</v>
      </c>
    </row>
    <row r="56" spans="1:3" x14ac:dyDescent="0.25">
      <c r="A56" s="32" t="s">
        <v>123</v>
      </c>
      <c r="B56" s="32"/>
      <c r="C56" s="32"/>
    </row>
    <row r="57" spans="1:3" x14ac:dyDescent="0.25">
      <c r="A57" s="49" t="s">
        <v>124</v>
      </c>
      <c r="B57" s="46">
        <v>63051874</v>
      </c>
      <c r="C57" s="46">
        <v>45010991</v>
      </c>
    </row>
    <row r="58" spans="1:3" x14ac:dyDescent="0.25">
      <c r="A58" s="32" t="s">
        <v>125</v>
      </c>
      <c r="B58" s="42"/>
      <c r="C58" s="42"/>
    </row>
    <row r="59" spans="1:3" x14ac:dyDescent="0.25">
      <c r="A59" s="49" t="s">
        <v>126</v>
      </c>
      <c r="B59" s="46">
        <v>321185261</v>
      </c>
      <c r="C59" s="46">
        <v>276174270</v>
      </c>
    </row>
    <row r="60" spans="1:3" x14ac:dyDescent="0.25">
      <c r="A60" s="32" t="s">
        <v>127</v>
      </c>
      <c r="B60" s="42"/>
      <c r="C60" s="42"/>
    </row>
    <row r="61" spans="1:3" x14ac:dyDescent="0.25">
      <c r="A61" s="49" t="s">
        <v>126</v>
      </c>
      <c r="B61" s="51">
        <v>384237135</v>
      </c>
      <c r="C61" s="51">
        <v>321185261</v>
      </c>
    </row>
    <row r="62" spans="1:3" x14ac:dyDescent="0.25">
      <c r="A62" s="32" t="s">
        <v>128</v>
      </c>
      <c r="B62" s="43"/>
      <c r="C62" s="43"/>
    </row>
    <row r="63" spans="1:3" x14ac:dyDescent="0.25">
      <c r="A63" s="49"/>
      <c r="B63" s="29"/>
      <c r="C63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31122022-Ro </vt:lpstr>
      <vt:lpstr>Rez. Glob_31122022-Ro</vt:lpstr>
      <vt:lpstr>Capitaluri_31122022-Ro</vt:lpstr>
      <vt:lpstr>Flux de numerar_31122022_Ro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2023-04-26T12:46:05Z</dcterms:modified>
</cp:coreProperties>
</file>