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Trim III\Site\RO\"/>
    </mc:Choice>
  </mc:AlternateContent>
  <bookViews>
    <workbookView xWindow="0" yWindow="0" windowWidth="19200" windowHeight="6465" tabRatio="860"/>
  </bookViews>
  <sheets>
    <sheet name=" Poz.Fin. 30092021-Ro " sheetId="1" r:id="rId1"/>
    <sheet name="Rez. Glob_30092021-Ro" sheetId="2" r:id="rId2"/>
    <sheet name="Capitaluri_30092021-Ro" sheetId="3" r:id="rId3"/>
    <sheet name="Flux de trez_30092021-Ro" sheetId="4" r:id="rId4"/>
  </sheets>
  <definedNames>
    <definedName name="OLE_LINK12" localSheetId="0">' Poz.Fin. 30092021-Ro '!#REF!</definedName>
    <definedName name="OLE_LINK3" localSheetId="1">'Rez. Glob_30092021-Ro'!#REF!</definedName>
    <definedName name="OLE_LINK9" localSheetId="0">' Poz.Fin. 30092021-Ro '!#REF!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4" l="1"/>
  <c r="C22" i="4"/>
  <c r="D49" i="4" l="1"/>
  <c r="C49" i="4"/>
  <c r="D29" i="4"/>
  <c r="D34" i="4" l="1"/>
  <c r="C29" i="4"/>
  <c r="C34" i="4" l="1"/>
  <c r="D41" i="4"/>
  <c r="C41" i="4"/>
  <c r="B9" i="2" l="1"/>
  <c r="B30" i="2"/>
  <c r="B26" i="2" l="1"/>
  <c r="C9" i="2"/>
  <c r="B32" i="2" l="1"/>
  <c r="C26" i="2" l="1"/>
  <c r="B43" i="2" l="1"/>
  <c r="C43" i="2" l="1"/>
</calcChain>
</file>

<file path=xl/sharedStrings.xml><?xml version="1.0" encoding="utf-8"?>
<sst xmlns="http://schemas.openxmlformats.org/spreadsheetml/2006/main" count="213" uniqueCount="142">
  <si>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</si>
  <si>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</si>
  <si>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</si>
  <si>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</si>
  <si>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</si>
  <si>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</si>
  <si>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</si>
  <si>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</si>
  <si>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</si>
  <si>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</si>
  <si>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</si>
  <si>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</si>
  <si>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</si>
  <si>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</si>
  <si>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</si>
  <si>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</si>
  <si>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</si>
  <si>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</si>
  <si>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</si>
  <si>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</si>
  <si>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</si>
  <si>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</si>
  <si>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</si>
  <si>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</si>
  <si>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</si>
  <si>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</si>
  <si>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</si>
  <si>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</si>
  <si>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</si>
  <si>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</si>
  <si>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</si>
  <si>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</si>
  <si>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</si>
  <si>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</si>
  <si>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</si>
  <si>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</si>
  <si>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</si>
  <si>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</si>
  <si>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</si>
  <si>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</si>
  <si>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</si>
  <si>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</si>
  <si>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</si>
  <si>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</si>
  <si>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</si>
  <si>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-</t>
  </si>
  <si>
    <t>Numerar generat din exploatare</t>
  </si>
  <si>
    <t>Dobânzi primite</t>
  </si>
  <si>
    <t>Incasări din cedarea de imobilizări corporale</t>
  </si>
  <si>
    <t>Dividende plătite</t>
  </si>
  <si>
    <t>Flux de trezorerie din activităţi de  investiţii</t>
  </si>
  <si>
    <t>Numerar din taxe de racordare şi fonduri nerambursabile</t>
  </si>
  <si>
    <t>Numerar net utilizat în activităţi de finanţare</t>
  </si>
  <si>
    <t>Modificarea netă a numerarului şi  echivalentului de numerar</t>
  </si>
  <si>
    <t>Numerar şi echivalent de numerar  la început de an</t>
  </si>
  <si>
    <t xml:space="preserve"> </t>
  </si>
  <si>
    <t>Numerar şi echivalent de numerar   la sfârşit de perioadă</t>
  </si>
  <si>
    <t>Intrări de numerar net generat din activitatea de exploatare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</si>
  <si>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</si>
  <si>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</si>
  <si>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</si>
  <si>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</si>
  <si>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</si>
  <si>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                         -</t>
  </si>
  <si>
    <t xml:space="preserve">                        -</t>
  </si>
  <si>
    <t xml:space="preserve">                          -</t>
  </si>
  <si>
    <t>Numerar net utilizat în activităţi de investiţii</t>
  </si>
  <si>
    <t xml:space="preserve">                      -</t>
  </si>
  <si>
    <t xml:space="preserve">                       -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</si>
  <si>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</si>
  <si>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</si>
  <si>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</si>
  <si>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Dividende aferente anului 2019</t>
  </si>
  <si>
    <t>Trageri împrumuturi pe termen lung</t>
  </si>
  <si>
    <t>Ajustări pentru:</t>
  </si>
  <si>
    <t xml:space="preserve">Câştig/(pierdere) din cedarea de mijloace fixe </t>
  </si>
  <si>
    <t>Provizioane pentru riscuri şi cheltuieli</t>
  </si>
  <si>
    <t xml:space="preserve">Ajustări pentru deprecierea creanţelor </t>
  </si>
  <si>
    <t>Venituri din dobânzi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</si>
  <si>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</si>
  <si>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</si>
  <si>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</si>
  <si>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</si>
  <si>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</si>
  <si>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Cheltuieli din dobânzi</t>
  </si>
  <si>
    <t>Flux de trezorerie din activităţi de  finanţare</t>
  </si>
  <si>
    <t xml:space="preserve">Impozit amânat 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</si>
  <si>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</si>
  <si>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</si>
  <si>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</si>
  <si>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</si>
  <si>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</si>
  <si>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</si>
  <si>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</si>
  <si>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</si>
  <si>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</si>
  <si>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</si>
  <si>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</si>
  <si>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</si>
  <si>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Câștigul/pierderea actuarială aferentă perioadei</t>
  </si>
  <si>
    <t>Ramburări împrumuturi termen lung</t>
  </si>
  <si>
    <t>Venituri din taxe de racordare. fonduri nerambursabile  și bunuri preluate cu titlu gratuit</t>
  </si>
  <si>
    <t>Efectul variaţiei ratelor de schimb asupra  altor  elemente decât cele din exploatare</t>
  </si>
  <si>
    <t xml:space="preserve">                           -</t>
  </si>
  <si>
    <t>Diferențe de conversie din consolidare</t>
  </si>
  <si>
    <t>Diferențe de conversie</t>
  </si>
  <si>
    <t>Rezultatul pe acţiune, de bază şi diluat  (exprimat în lei pe acţiune)</t>
  </si>
  <si>
    <t xml:space="preserve">                      - </t>
  </si>
  <si>
    <t>Profit net aferent perioadei raportat</t>
  </si>
  <si>
    <t>Câștigul/(pierderea)actuarială aferentă perioadei</t>
  </si>
  <si>
    <t>Investitii financiare/ participatii</t>
  </si>
  <si>
    <t>31 decembrie 2020</t>
  </si>
  <si>
    <t>Fond comercial</t>
  </si>
  <si>
    <t>Venituri din activitatea de transport internaţional și asimilate</t>
  </si>
  <si>
    <t>Sold la 1 ianuarie 2020</t>
  </si>
  <si>
    <t>Profit net aferent perioadei</t>
  </si>
  <si>
    <t>Sold la 31 decembrie 2020</t>
  </si>
  <si>
    <t>Tranzacţii cu acţionarii:</t>
  </si>
  <si>
    <t xml:space="preserve">Perioada de trei </t>
  </si>
  <si>
    <t>luni încheiată la</t>
  </si>
  <si>
    <t>Trageri/rambursări credit pentru capital de lucru</t>
  </si>
  <si>
    <t>Dividende aferente anului 2020</t>
  </si>
  <si>
    <t xml:space="preserve">                        - </t>
  </si>
  <si>
    <t>Ajustarea Creanta privind Acordul de Concesiune</t>
  </si>
  <si>
    <t>Pierdere din creante si debitori diversi</t>
  </si>
  <si>
    <t>Pierdere/ (castig) din deprecierea stocurilor</t>
  </si>
  <si>
    <t>Alte venituri / cheltuieli</t>
  </si>
  <si>
    <t>Dobânzi plătite</t>
  </si>
  <si>
    <t>Impozit pe profit plătit</t>
  </si>
  <si>
    <t>Plăţi pentru achiziţia de imobilizări  corporale şi necorporale</t>
  </si>
  <si>
    <t>30 septembrie 2021</t>
  </si>
  <si>
    <t>(neauditat)</t>
  </si>
  <si>
    <t>Capitaluri proprii atribuibile asociaților</t>
  </si>
  <si>
    <t>Interese fără control</t>
  </si>
  <si>
    <t xml:space="preserve">30 septembrie 2021 </t>
  </si>
  <si>
    <t xml:space="preserve">30 septembrie 2020 </t>
  </si>
  <si>
    <t>Atribuibil societăţii mamă</t>
  </si>
  <si>
    <t>Atribuibil intereselor care nu controlează</t>
  </si>
  <si>
    <t>Sold la 30 septembrie 2020</t>
  </si>
  <si>
    <t xml:space="preserve">                     -</t>
  </si>
  <si>
    <t>Sold la 30 septembrie 2021</t>
  </si>
  <si>
    <t>Contribuții ale asociaților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</si>
</sst>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Arial Narrow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sz val="12"/>
      <name val="Segoe UI"/>
      <family val="2"/>
    </font>
    <font>
      <i/>
      <sz val="12"/>
      <color theme="1"/>
      <name val="Segoe UI"/>
      <family val="2"/>
    </font>
    <font>
      <b/>
      <sz val="12"/>
      <color theme="1"/>
      <name val="Georgia"/>
      <family val="1"/>
    </font>
    <font>
      <b/>
      <sz val="11"/>
      <name val="Segoe UI"/>
      <family val="2"/>
      <charset val="238"/>
    </font>
    <font>
      <sz val="11"/>
      <color theme="1"/>
      <name val="Segoe UI"/>
      <family val="2"/>
    </font>
    <font>
      <b/>
      <sz val="11"/>
      <name val="Segoe UI"/>
      <family val="2"/>
    </font>
    <font>
      <b/>
      <sz val="11"/>
      <name val="Georgia"/>
      <family val="1"/>
    </font>
    <font>
      <sz val="11"/>
      <name val="Segoe UI"/>
      <family val="2"/>
      <charset val="238"/>
    </font>
    <font>
      <b/>
      <u/>
      <sz val="11"/>
      <name val="Georgia"/>
      <family val="1"/>
    </font>
    <font>
      <sz val="11"/>
      <name val="Segoe UI"/>
      <family val="2"/>
    </font>
    <font>
      <u/>
      <sz val="11"/>
      <name val="Segoe UI"/>
      <family val="2"/>
      <charset val="238"/>
    </font>
    <font>
      <b/>
      <u/>
      <sz val="11"/>
      <name val="Segoe UI"/>
      <family val="2"/>
      <charset val="238"/>
    </font>
    <font>
      <u/>
      <sz val="11"/>
      <name val="Segoe UI"/>
      <family val="2"/>
    </font>
    <font>
      <b/>
      <u val="double"/>
      <sz val="11"/>
      <name val="Segoe UI"/>
      <family val="2"/>
      <charset val="238"/>
    </font>
    <font>
      <sz val="11"/>
      <color theme="1"/>
      <name val="Calibri"/>
      <family val="2"/>
      <scheme val="minor"/>
    </font>
    <font>
      <b/>
      <u/>
      <sz val="10"/>
      <color theme="1"/>
      <name val="Georgia"/>
      <family val="1"/>
    </font>
    <font>
      <b/>
      <u/>
      <sz val="12"/>
      <color theme="1"/>
      <name val="Segoe UI"/>
      <family val="2"/>
    </font>
    <font>
      <u/>
      <sz val="12"/>
      <color theme="1"/>
      <name val="Segoe UI"/>
      <family val="2"/>
    </font>
    <font>
      <u val="double"/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165" fontId="2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2" fillId="0" borderId="0" xfId="0" applyFont="1" applyFill="1"/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Fill="1"/>
    <xf numFmtId="3" fontId="12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6" fillId="0" borderId="3" xfId="0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37" fontId="17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1" fillId="0" borderId="0" xfId="0" applyFont="1"/>
    <xf numFmtId="0" fontId="23" fillId="0" borderId="0" xfId="0" applyFont="1" applyAlignment="1">
      <alignment vertical="center" wrapText="1"/>
    </xf>
    <xf numFmtId="37" fontId="21" fillId="0" borderId="0" xfId="0" applyNumberFormat="1" applyFont="1" applyAlignment="1">
      <alignment horizontal="right" vertical="center" wrapText="1"/>
    </xf>
    <xf numFmtId="3" fontId="21" fillId="0" borderId="0" xfId="0" applyNumberFormat="1" applyFont="1"/>
    <xf numFmtId="0" fontId="21" fillId="0" borderId="0" xfId="0" applyFont="1" applyAlignment="1">
      <alignment horizontal="right"/>
    </xf>
    <xf numFmtId="0" fontId="17" fillId="0" borderId="0" xfId="0" applyFont="1" applyAlignment="1">
      <alignment horizontal="right" vertical="center" wrapText="1"/>
    </xf>
    <xf numFmtId="37" fontId="24" fillId="0" borderId="0" xfId="0" applyNumberFormat="1" applyFont="1" applyAlignment="1">
      <alignment horizontal="right" vertical="center" wrapText="1"/>
    </xf>
    <xf numFmtId="37" fontId="25" fillId="0" borderId="0" xfId="0" applyNumberFormat="1" applyFont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37" fontId="23" fillId="0" borderId="0" xfId="0" applyNumberFormat="1" applyFont="1" applyAlignment="1">
      <alignment horizontal="right" vertical="center" wrapText="1"/>
    </xf>
    <xf numFmtId="37" fontId="26" fillId="0" borderId="0" xfId="0" applyNumberFormat="1" applyFont="1" applyAlignment="1">
      <alignment vertical="center" wrapText="1"/>
    </xf>
    <xf numFmtId="37" fontId="17" fillId="0" borderId="0" xfId="0" applyNumberFormat="1" applyFont="1" applyAlignment="1">
      <alignment vertical="center" wrapText="1"/>
    </xf>
    <xf numFmtId="37" fontId="27" fillId="0" borderId="0" xfId="0" applyNumberFormat="1" applyFont="1" applyAlignment="1">
      <alignment vertical="center" wrapText="1"/>
    </xf>
    <xf numFmtId="3" fontId="27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9" fillId="0" borderId="0" xfId="0" applyFont="1" applyAlignment="1">
      <alignment horizontal="right" vertical="center" wrapText="1"/>
    </xf>
    <xf numFmtId="165" fontId="12" fillId="0" borderId="0" xfId="1" applyFont="1" applyFill="1"/>
    <xf numFmtId="3" fontId="14" fillId="0" borderId="0" xfId="0" applyNumberFormat="1" applyFont="1" applyFill="1"/>
    <xf numFmtId="37" fontId="1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30" fillId="0" borderId="0" xfId="0" applyFont="1" applyAlignment="1">
      <alignment horizontal="right" wrapText="1"/>
    </xf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37" fontId="23" fillId="0" borderId="0" xfId="0" applyNumberFormat="1" applyFont="1" applyAlignment="1">
      <alignment vertical="center" wrapText="1"/>
    </xf>
    <xf numFmtId="3" fontId="12" fillId="0" borderId="0" xfId="0" applyNumberFormat="1" applyFont="1" applyFill="1"/>
    <xf numFmtId="0" fontId="23" fillId="0" borderId="0" xfId="0" applyFont="1"/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5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14" fillId="0" borderId="0" xfId="0" applyNumberFormat="1" applyFont="1" applyFill="1" applyAlignment="1">
      <alignment horizontal="right"/>
    </xf>
    <xf numFmtId="3" fontId="3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3"/>
  <sheetViews>
    <sheetView tabSelected="1" zoomScale="70" zoomScaleNormal="70" workbookViewId="0">
      <selection activeCell="B2" sqref="B2"/>
    </sheetView>
  </sheetViews>
  <sheetFormatPr defaultColWidth="9.140625" defaultRowHeight="17.25" x14ac:dyDescent="0.3"/>
  <cols>
    <col min="1" max="1" width="9.140625" style="15"/>
    <col min="2" max="2" width="48.5703125" style="1" bestFit="1" customWidth="1"/>
    <col min="3" max="3" width="28.5703125" style="2" customWidth="1"/>
    <col min="4" max="4" width="26.28515625" style="2" customWidth="1"/>
    <col min="5" max="16384" width="9.140625" style="15"/>
  </cols>
  <sheetData>
    <row r="1" spans="2:4" ht="18" thickBot="1" x14ac:dyDescent="0.35"/>
    <row r="2" spans="2:4" x14ac:dyDescent="0.3">
      <c r="B2" s="3"/>
      <c r="C2" s="4" t="s">
        <v>130</v>
      </c>
      <c r="D2" s="4" t="s">
        <v>111</v>
      </c>
    </row>
    <row r="3" spans="2:4" ht="18" thickBot="1" x14ac:dyDescent="0.35">
      <c r="B3" s="3"/>
      <c r="C3" s="5" t="s">
        <v>131</v>
      </c>
      <c r="D3" s="35"/>
    </row>
    <row r="4" spans="2:4" x14ac:dyDescent="0.3">
      <c r="B4" s="3" t="s">
        <v>0</v>
      </c>
      <c r="D4" s="6"/>
    </row>
    <row r="5" spans="2:4" x14ac:dyDescent="0.3">
      <c r="B5" s="3" t="s">
        <v>1</v>
      </c>
      <c r="D5" s="6"/>
    </row>
    <row r="6" spans="2:4" x14ac:dyDescent="0.3">
      <c r="B6" s="7" t="s">
        <v>4</v>
      </c>
      <c r="C6" s="2">
        <v>789945926</v>
      </c>
      <c r="D6" s="8">
        <v>731437847</v>
      </c>
    </row>
    <row r="7" spans="2:4" ht="34.5" x14ac:dyDescent="0.3">
      <c r="B7" s="9" t="s">
        <v>3</v>
      </c>
      <c r="C7" s="2">
        <v>19627117</v>
      </c>
      <c r="D7" s="17">
        <v>19192069</v>
      </c>
    </row>
    <row r="8" spans="2:4" x14ac:dyDescent="0.3">
      <c r="B8" s="9" t="s">
        <v>2</v>
      </c>
      <c r="C8" s="2">
        <v>4011982020</v>
      </c>
      <c r="D8" s="8">
        <v>3931692560</v>
      </c>
    </row>
    <row r="9" spans="2:4" x14ac:dyDescent="0.3">
      <c r="B9" s="7" t="s">
        <v>112</v>
      </c>
      <c r="C9" s="2">
        <v>9464325</v>
      </c>
      <c r="D9" s="8">
        <v>9082127</v>
      </c>
    </row>
    <row r="10" spans="2:4" x14ac:dyDescent="0.3">
      <c r="B10" s="7" t="s">
        <v>5</v>
      </c>
      <c r="C10" s="2">
        <v>1644946758</v>
      </c>
      <c r="D10" s="8">
        <v>1364268828</v>
      </c>
    </row>
    <row r="11" spans="2:4" ht="18" thickBot="1" x14ac:dyDescent="0.35">
      <c r="B11" s="15" t="s">
        <v>86</v>
      </c>
      <c r="C11" s="2">
        <v>906856</v>
      </c>
      <c r="D11" s="17">
        <v>4985106</v>
      </c>
    </row>
    <row r="12" spans="2:4" ht="18" thickBot="1" x14ac:dyDescent="0.35">
      <c r="B12" s="3"/>
      <c r="C12" s="10">
        <v>6476873001</v>
      </c>
      <c r="D12" s="10">
        <v>6060658537</v>
      </c>
    </row>
    <row r="13" spans="2:4" x14ac:dyDescent="0.3">
      <c r="B13" s="7"/>
      <c r="D13" s="8"/>
    </row>
    <row r="14" spans="2:4" x14ac:dyDescent="0.3">
      <c r="B14" s="3" t="s">
        <v>6</v>
      </c>
      <c r="D14" s="8"/>
    </row>
    <row r="15" spans="2:4" x14ac:dyDescent="0.3">
      <c r="B15" s="9" t="s">
        <v>7</v>
      </c>
      <c r="C15" s="2">
        <v>203547494</v>
      </c>
      <c r="D15" s="8">
        <v>194141876</v>
      </c>
    </row>
    <row r="16" spans="2:4" x14ac:dyDescent="0.3">
      <c r="B16" s="7" t="s">
        <v>59</v>
      </c>
      <c r="C16" s="2">
        <v>407249428</v>
      </c>
      <c r="D16" s="8">
        <v>677396485</v>
      </c>
    </row>
    <row r="17" spans="2:4" ht="18" thickBot="1" x14ac:dyDescent="0.35">
      <c r="B17" s="7" t="s">
        <v>8</v>
      </c>
      <c r="C17" s="2">
        <v>235567313</v>
      </c>
      <c r="D17" s="8">
        <v>289452040</v>
      </c>
    </row>
    <row r="18" spans="2:4" ht="18" thickBot="1" x14ac:dyDescent="0.35">
      <c r="B18" s="3"/>
      <c r="C18" s="11">
        <v>846364235</v>
      </c>
      <c r="D18" s="11">
        <v>1160990401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12">
        <v>7323237236</v>
      </c>
      <c r="D20" s="12">
        <v>7221648938</v>
      </c>
    </row>
    <row r="21" spans="2:4" ht="18" thickTop="1" x14ac:dyDescent="0.3">
      <c r="B21" s="7"/>
      <c r="D21" s="8"/>
    </row>
    <row r="22" spans="2:4" ht="39" customHeight="1" x14ac:dyDescent="0.3">
      <c r="B22" s="13" t="s">
        <v>10</v>
      </c>
      <c r="D22" s="8"/>
    </row>
    <row r="23" spans="2:4" x14ac:dyDescent="0.3">
      <c r="B23" s="7"/>
      <c r="D23" s="8"/>
    </row>
    <row r="24" spans="2:4" x14ac:dyDescent="0.3">
      <c r="B24" s="3" t="s">
        <v>11</v>
      </c>
      <c r="D24" s="8"/>
    </row>
    <row r="25" spans="2:4" x14ac:dyDescent="0.3">
      <c r="B25" s="7" t="s">
        <v>12</v>
      </c>
      <c r="C25" s="2">
        <v>117738440</v>
      </c>
      <c r="D25" s="8">
        <v>117738440</v>
      </c>
    </row>
    <row r="26" spans="2:4" x14ac:dyDescent="0.3">
      <c r="B26" s="7" t="s">
        <v>60</v>
      </c>
      <c r="C26" s="2">
        <v>441418396</v>
      </c>
      <c r="D26" s="8">
        <v>441418396</v>
      </c>
    </row>
    <row r="27" spans="2:4" x14ac:dyDescent="0.3">
      <c r="B27" s="7" t="s">
        <v>13</v>
      </c>
      <c r="C27" s="2">
        <v>247478865</v>
      </c>
      <c r="D27" s="8">
        <v>247478865</v>
      </c>
    </row>
    <row r="28" spans="2:4" x14ac:dyDescent="0.3">
      <c r="B28" s="7" t="s">
        <v>14</v>
      </c>
      <c r="C28" s="2">
        <v>1265796861</v>
      </c>
      <c r="D28" s="8">
        <v>1265796861</v>
      </c>
    </row>
    <row r="29" spans="2:4" x14ac:dyDescent="0.3">
      <c r="B29" s="7" t="s">
        <v>15</v>
      </c>
      <c r="C29" s="2">
        <v>1683662284</v>
      </c>
      <c r="D29" s="8">
        <v>1693268334</v>
      </c>
    </row>
    <row r="30" spans="2:4" x14ac:dyDescent="0.3">
      <c r="B30" s="7" t="s">
        <v>104</v>
      </c>
      <c r="C30" s="2">
        <v>22398432</v>
      </c>
      <c r="D30" s="19">
        <v>-19432339</v>
      </c>
    </row>
    <row r="31" spans="2:4" x14ac:dyDescent="0.3">
      <c r="B31" s="15" t="s">
        <v>132</v>
      </c>
      <c r="C31" s="18">
        <v>3778493278</v>
      </c>
      <c r="D31" s="18">
        <v>3746268557</v>
      </c>
    </row>
    <row r="32" spans="2:4" ht="18" thickBot="1" x14ac:dyDescent="0.35">
      <c r="B32" s="15" t="s">
        <v>133</v>
      </c>
      <c r="C32" s="74">
        <v>93433671</v>
      </c>
      <c r="D32" s="15">
        <v>0</v>
      </c>
    </row>
    <row r="33" spans="2:4" ht="18" thickBot="1" x14ac:dyDescent="0.35">
      <c r="B33" s="3"/>
      <c r="C33" s="11">
        <v>3871926949</v>
      </c>
      <c r="D33" s="11">
        <v>3746268557</v>
      </c>
    </row>
    <row r="34" spans="2:4" x14ac:dyDescent="0.3">
      <c r="B34" s="13" t="s">
        <v>16</v>
      </c>
      <c r="D34" s="8"/>
    </row>
    <row r="35" spans="2:4" x14ac:dyDescent="0.3">
      <c r="B35" s="7" t="s">
        <v>61</v>
      </c>
      <c r="C35" s="2">
        <v>1719932181</v>
      </c>
      <c r="D35" s="8">
        <v>1593385489</v>
      </c>
    </row>
    <row r="36" spans="2:4" x14ac:dyDescent="0.3">
      <c r="B36" s="7" t="s">
        <v>17</v>
      </c>
      <c r="C36" s="2">
        <v>118611004</v>
      </c>
      <c r="D36" s="8">
        <v>118611004</v>
      </c>
    </row>
    <row r="37" spans="2:4" x14ac:dyDescent="0.3">
      <c r="B37" s="7" t="s">
        <v>18</v>
      </c>
      <c r="C37" s="2">
        <v>1037054310</v>
      </c>
      <c r="D37" s="8">
        <v>1043635227</v>
      </c>
    </row>
    <row r="38" spans="2:4" ht="18" thickBot="1" x14ac:dyDescent="0.35">
      <c r="B38" s="7" t="s">
        <v>62</v>
      </c>
      <c r="C38" s="2">
        <v>16880451</v>
      </c>
      <c r="D38" s="17">
        <v>16482440</v>
      </c>
    </row>
    <row r="39" spans="2:4" ht="18" thickBot="1" x14ac:dyDescent="0.35">
      <c r="B39" s="3"/>
      <c r="C39" s="11">
        <v>2892477946</v>
      </c>
      <c r="D39" s="11">
        <v>2772114160</v>
      </c>
    </row>
    <row r="41" spans="2:4" x14ac:dyDescent="0.3">
      <c r="B41" s="3"/>
      <c r="D41" s="14"/>
    </row>
    <row r="42" spans="2:4" x14ac:dyDescent="0.3">
      <c r="B42" s="3" t="s">
        <v>19</v>
      </c>
      <c r="D42" s="8"/>
    </row>
    <row r="43" spans="2:4" x14ac:dyDescent="0.3">
      <c r="B43" s="7" t="s">
        <v>62</v>
      </c>
      <c r="C43" s="2">
        <v>324603958</v>
      </c>
      <c r="D43" s="8">
        <v>434132013</v>
      </c>
    </row>
    <row r="44" spans="2:4" x14ac:dyDescent="0.3">
      <c r="B44" s="7" t="s">
        <v>18</v>
      </c>
      <c r="C44" s="2">
        <v>69728323</v>
      </c>
      <c r="D44" s="8">
        <v>69030913</v>
      </c>
    </row>
    <row r="45" spans="2:4" x14ac:dyDescent="0.3">
      <c r="B45" s="7" t="s">
        <v>20</v>
      </c>
      <c r="C45" s="2">
        <v>52770492</v>
      </c>
      <c r="D45" s="17">
        <v>75794781</v>
      </c>
    </row>
    <row r="46" spans="2:4" x14ac:dyDescent="0.3">
      <c r="B46" s="7" t="s">
        <v>58</v>
      </c>
      <c r="C46" s="2">
        <v>108831476</v>
      </c>
      <c r="D46" s="8">
        <v>121410422</v>
      </c>
    </row>
    <row r="47" spans="2:4" ht="18" thickBot="1" x14ac:dyDescent="0.35">
      <c r="B47" s="7" t="s">
        <v>17</v>
      </c>
      <c r="C47" s="2">
        <v>2898092</v>
      </c>
      <c r="D47" s="8">
        <v>2898092</v>
      </c>
    </row>
    <row r="48" spans="2:4" ht="18" thickBot="1" x14ac:dyDescent="0.35">
      <c r="B48" s="3"/>
      <c r="C48" s="10">
        <v>558832341</v>
      </c>
      <c r="D48" s="10">
        <v>703266221</v>
      </c>
    </row>
    <row r="49" spans="2:4" x14ac:dyDescent="0.3">
      <c r="B49" s="3"/>
      <c r="C49" s="8"/>
      <c r="D49" s="8"/>
    </row>
    <row r="50" spans="2:4" x14ac:dyDescent="0.3">
      <c r="B50" s="3" t="s">
        <v>21</v>
      </c>
      <c r="C50" s="75">
        <v>3451310288</v>
      </c>
      <c r="D50" s="75">
        <v>3475380381</v>
      </c>
    </row>
    <row r="51" spans="2:4" x14ac:dyDescent="0.3">
      <c r="B51" s="3"/>
      <c r="C51" s="6"/>
      <c r="D51" s="6"/>
    </row>
    <row r="52" spans="2:4" ht="18" thickBot="1" x14ac:dyDescent="0.35">
      <c r="B52" s="3" t="s">
        <v>22</v>
      </c>
      <c r="C52" s="12">
        <v>7323237236</v>
      </c>
      <c r="D52" s="12">
        <v>7221648938</v>
      </c>
    </row>
    <row r="53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zoomScale="60" zoomScaleNormal="60" workbookViewId="0">
      <selection activeCell="I10" sqref="I10"/>
    </sheetView>
  </sheetViews>
  <sheetFormatPr defaultColWidth="8.7109375" defaultRowHeight="17.25" x14ac:dyDescent="0.3"/>
  <cols>
    <col min="1" max="1" width="85.28515625" style="1" bestFit="1" customWidth="1"/>
    <col min="2" max="2" width="20.85546875" style="19" customWidth="1"/>
    <col min="3" max="3" width="20.42578125" style="19" customWidth="1"/>
    <col min="4" max="16384" width="8.7109375" style="15"/>
  </cols>
  <sheetData>
    <row r="1" spans="1:3" x14ac:dyDescent="0.3">
      <c r="A1" s="86"/>
      <c r="B1" s="22" t="s">
        <v>23</v>
      </c>
      <c r="C1" s="22" t="s">
        <v>23</v>
      </c>
    </row>
    <row r="2" spans="1:3" x14ac:dyDescent="0.3">
      <c r="A2" s="86"/>
      <c r="B2" s="25">
        <v>44197</v>
      </c>
      <c r="C2" s="25">
        <v>43831</v>
      </c>
    </row>
    <row r="3" spans="1:3" x14ac:dyDescent="0.3">
      <c r="A3" s="86"/>
      <c r="B3" s="25">
        <v>44469</v>
      </c>
      <c r="C3" s="25">
        <v>44104</v>
      </c>
    </row>
    <row r="4" spans="1:3" ht="18" thickBot="1" x14ac:dyDescent="0.35">
      <c r="A4" s="16"/>
      <c r="B4" s="68" t="s">
        <v>131</v>
      </c>
      <c r="C4" s="68" t="s">
        <v>131</v>
      </c>
    </row>
    <row r="5" spans="1:3" x14ac:dyDescent="0.3">
      <c r="A5" s="55"/>
      <c r="B5" s="26"/>
      <c r="C5" s="26"/>
    </row>
    <row r="6" spans="1:3" x14ac:dyDescent="0.3">
      <c r="A6" s="7" t="s">
        <v>24</v>
      </c>
      <c r="B6" s="19">
        <v>813811597</v>
      </c>
      <c r="C6" s="19">
        <v>878326912</v>
      </c>
    </row>
    <row r="7" spans="1:3" x14ac:dyDescent="0.3">
      <c r="A7" s="7" t="s">
        <v>113</v>
      </c>
      <c r="B7" s="19">
        <v>61914132</v>
      </c>
      <c r="C7" s="19">
        <v>87077386</v>
      </c>
    </row>
    <row r="8" spans="1:3" ht="18" thickBot="1" x14ac:dyDescent="0.35">
      <c r="A8" s="7" t="s">
        <v>25</v>
      </c>
      <c r="B8" s="19">
        <v>79366539</v>
      </c>
      <c r="C8" s="19">
        <v>50462301</v>
      </c>
    </row>
    <row r="9" spans="1:3" ht="35.25" thickBot="1" x14ac:dyDescent="0.35">
      <c r="A9" s="3" t="s">
        <v>26</v>
      </c>
      <c r="B9" s="21">
        <f>SUM(B6:B8)</f>
        <v>955092268</v>
      </c>
      <c r="C9" s="21">
        <f>SUM(C6:C8)</f>
        <v>1015866599</v>
      </c>
    </row>
    <row r="10" spans="1:3" x14ac:dyDescent="0.3">
      <c r="A10" s="7"/>
    </row>
    <row r="11" spans="1:3" x14ac:dyDescent="0.3">
      <c r="A11" s="24" t="s">
        <v>27</v>
      </c>
      <c r="B11" s="19">
        <v>-249906257</v>
      </c>
      <c r="C11" s="19">
        <v>-169440675</v>
      </c>
    </row>
    <row r="12" spans="1:3" x14ac:dyDescent="0.3">
      <c r="A12" s="24" t="s">
        <v>69</v>
      </c>
      <c r="B12" s="19">
        <v>-352682349</v>
      </c>
      <c r="C12" s="19">
        <v>-320955178</v>
      </c>
    </row>
    <row r="13" spans="1:3" x14ac:dyDescent="0.3">
      <c r="A13" s="24" t="s">
        <v>70</v>
      </c>
      <c r="B13" s="19">
        <v>-86039586</v>
      </c>
      <c r="C13" s="19">
        <v>-74193388</v>
      </c>
    </row>
    <row r="14" spans="1:3" x14ac:dyDescent="0.3">
      <c r="A14" s="24" t="s">
        <v>28</v>
      </c>
      <c r="B14" s="19">
        <v>-3502904</v>
      </c>
      <c r="C14" s="19">
        <v>-96674792</v>
      </c>
    </row>
    <row r="15" spans="1:3" x14ac:dyDescent="0.3">
      <c r="A15" s="24" t="s">
        <v>29</v>
      </c>
      <c r="B15" s="19">
        <v>-22573579</v>
      </c>
      <c r="C15" s="19">
        <v>-17123356</v>
      </c>
    </row>
    <row r="16" spans="1:3" x14ac:dyDescent="0.3">
      <c r="A16" s="24" t="s">
        <v>30</v>
      </c>
      <c r="B16" s="19">
        <v>-66270440</v>
      </c>
      <c r="C16" s="19">
        <v>-53906882</v>
      </c>
    </row>
    <row r="17" spans="1:3" x14ac:dyDescent="0.3">
      <c r="A17" s="24" t="s">
        <v>71</v>
      </c>
      <c r="B17" s="19">
        <v>22928939</v>
      </c>
      <c r="C17" s="19">
        <v>3773318</v>
      </c>
    </row>
    <row r="18" spans="1:3" ht="18" thickBot="1" x14ac:dyDescent="0.35">
      <c r="A18" s="24" t="s">
        <v>31</v>
      </c>
      <c r="B18" s="19">
        <v>-121175871</v>
      </c>
      <c r="C18" s="19">
        <v>-74920341</v>
      </c>
    </row>
    <row r="19" spans="1:3" ht="35.25" thickBot="1" x14ac:dyDescent="0.35">
      <c r="A19" s="3" t="s">
        <v>32</v>
      </c>
      <c r="B19" s="21">
        <v>75870220</v>
      </c>
      <c r="C19" s="21">
        <v>212425304</v>
      </c>
    </row>
    <row r="20" spans="1:3" x14ac:dyDescent="0.3">
      <c r="A20" s="7"/>
    </row>
    <row r="21" spans="1:3" x14ac:dyDescent="0.3">
      <c r="A21" s="7" t="s">
        <v>33</v>
      </c>
      <c r="B21" s="19">
        <v>203779899</v>
      </c>
      <c r="C21" s="19">
        <v>148025924</v>
      </c>
    </row>
    <row r="22" spans="1:3" x14ac:dyDescent="0.3">
      <c r="A22" s="7" t="s">
        <v>34</v>
      </c>
      <c r="B22" s="19">
        <v>-203779899</v>
      </c>
      <c r="C22" s="19">
        <v>-148025924</v>
      </c>
    </row>
    <row r="23" spans="1:3" x14ac:dyDescent="0.3">
      <c r="A23" s="7" t="s">
        <v>35</v>
      </c>
      <c r="B23" s="19">
        <v>516187846</v>
      </c>
      <c r="C23" s="19">
        <v>1018105706</v>
      </c>
    </row>
    <row r="24" spans="1:3" x14ac:dyDescent="0.3">
      <c r="A24" s="7" t="s">
        <v>36</v>
      </c>
      <c r="B24" s="19">
        <v>-516187846</v>
      </c>
      <c r="C24" s="19">
        <v>-1018105706</v>
      </c>
    </row>
    <row r="25" spans="1:3" ht="18" thickBot="1" x14ac:dyDescent="0.35">
      <c r="A25" s="7"/>
    </row>
    <row r="26" spans="1:3" ht="18" thickBot="1" x14ac:dyDescent="0.35">
      <c r="A26" s="3" t="s">
        <v>37</v>
      </c>
      <c r="B26" s="21">
        <f>B19+B21+B22+B23+B24</f>
        <v>75870220</v>
      </c>
      <c r="C26" s="21">
        <f>C19+C21+C22+C23+C24</f>
        <v>212425304</v>
      </c>
    </row>
    <row r="27" spans="1:3" x14ac:dyDescent="0.3">
      <c r="A27" s="7"/>
    </row>
    <row r="28" spans="1:3" x14ac:dyDescent="0.3">
      <c r="A28" s="7" t="s">
        <v>38</v>
      </c>
      <c r="B28" s="19">
        <v>95749133</v>
      </c>
      <c r="C28" s="19">
        <v>55007605</v>
      </c>
    </row>
    <row r="29" spans="1:3" ht="18" thickBot="1" x14ac:dyDescent="0.35">
      <c r="A29" s="7" t="s">
        <v>39</v>
      </c>
      <c r="B29" s="19">
        <v>-27559201</v>
      </c>
      <c r="C29" s="19">
        <v>-18061263</v>
      </c>
    </row>
    <row r="30" spans="1:3" ht="18" thickBot="1" x14ac:dyDescent="0.35">
      <c r="A30" s="3" t="s">
        <v>40</v>
      </c>
      <c r="B30" s="21">
        <f>B28+B29</f>
        <v>68189932</v>
      </c>
      <c r="C30" s="21">
        <v>36946341</v>
      </c>
    </row>
    <row r="31" spans="1:3" ht="18" thickBot="1" x14ac:dyDescent="0.35">
      <c r="A31" s="7"/>
    </row>
    <row r="32" spans="1:3" ht="18" thickBot="1" x14ac:dyDescent="0.35">
      <c r="A32" s="3" t="s">
        <v>41</v>
      </c>
      <c r="B32" s="21">
        <f>B26+B30</f>
        <v>144060152</v>
      </c>
      <c r="C32" s="21">
        <v>249371646</v>
      </c>
    </row>
    <row r="33" spans="1:3" x14ac:dyDescent="0.3">
      <c r="A33" s="7"/>
    </row>
    <row r="34" spans="1:3" x14ac:dyDescent="0.3">
      <c r="A34" s="7" t="s">
        <v>42</v>
      </c>
      <c r="B34" s="19">
        <v>-38561867</v>
      </c>
      <c r="C34" s="19">
        <v>-43491094</v>
      </c>
    </row>
    <row r="35" spans="1:3" ht="18" thickBot="1" x14ac:dyDescent="0.35">
      <c r="A35" s="7"/>
    </row>
    <row r="36" spans="1:3" ht="18" thickBot="1" x14ac:dyDescent="0.35">
      <c r="A36" s="16" t="s">
        <v>43</v>
      </c>
      <c r="B36" s="21">
        <v>105498284</v>
      </c>
      <c r="C36" s="21">
        <v>205880551</v>
      </c>
    </row>
    <row r="37" spans="1:3" x14ac:dyDescent="0.3">
      <c r="A37" s="15" t="s">
        <v>136</v>
      </c>
      <c r="B37" s="19">
        <v>105665379</v>
      </c>
      <c r="C37" s="76" t="s">
        <v>45</v>
      </c>
    </row>
    <row r="38" spans="1:3" x14ac:dyDescent="0.3">
      <c r="A38" s="15" t="s">
        <v>137</v>
      </c>
      <c r="B38" s="19">
        <v>-167095</v>
      </c>
      <c r="C38" s="76" t="s">
        <v>45</v>
      </c>
    </row>
    <row r="39" spans="1:3" x14ac:dyDescent="0.3">
      <c r="A39" s="23" t="s">
        <v>105</v>
      </c>
      <c r="B39" s="19">
        <v>22398432</v>
      </c>
      <c r="C39" s="76">
        <v>-2574667</v>
      </c>
    </row>
    <row r="40" spans="1:3" x14ac:dyDescent="0.3">
      <c r="A40" s="38"/>
      <c r="C40" s="76"/>
    </row>
    <row r="41" spans="1:3" x14ac:dyDescent="0.3">
      <c r="A41" s="20" t="s">
        <v>106</v>
      </c>
      <c r="B41" s="20">
        <v>8.9600000000000009</v>
      </c>
      <c r="C41" s="77">
        <v>17.489999999999998</v>
      </c>
    </row>
    <row r="42" spans="1:3" ht="18" thickBot="1" x14ac:dyDescent="0.35">
      <c r="A42" s="23"/>
      <c r="C42" s="76"/>
    </row>
    <row r="43" spans="1:3" ht="18" thickBot="1" x14ac:dyDescent="0.35">
      <c r="A43" s="16" t="s">
        <v>44</v>
      </c>
      <c r="B43" s="21">
        <f>B36+B39</f>
        <v>127896716</v>
      </c>
      <c r="C43" s="78">
        <f>C36+C39</f>
        <v>203305884</v>
      </c>
    </row>
    <row r="44" spans="1:3" x14ac:dyDescent="0.3">
      <c r="A44" s="15" t="s">
        <v>136</v>
      </c>
      <c r="B44" s="74">
        <v>128063811</v>
      </c>
      <c r="C44" s="79" t="s">
        <v>45</v>
      </c>
    </row>
    <row r="45" spans="1:3" x14ac:dyDescent="0.3">
      <c r="A45" s="15" t="s">
        <v>137</v>
      </c>
      <c r="B45" s="74">
        <v>-167095</v>
      </c>
      <c r="C45" s="79" t="s">
        <v>45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zoomScale="60" zoomScaleNormal="60" workbookViewId="0">
      <selection activeCell="B1" sqref="B1"/>
    </sheetView>
  </sheetViews>
  <sheetFormatPr defaultColWidth="8.7109375" defaultRowHeight="17.25" x14ac:dyDescent="0.3"/>
  <cols>
    <col min="1" max="1" width="4.5703125" style="27" customWidth="1"/>
    <col min="2" max="2" width="51.42578125" style="32" customWidth="1"/>
    <col min="3" max="3" width="23.42578125" style="32" customWidth="1"/>
    <col min="4" max="4" width="23.140625" style="32" customWidth="1"/>
    <col min="5" max="5" width="21.28515625" style="32" customWidth="1"/>
    <col min="6" max="7" width="26.140625" style="27" customWidth="1"/>
    <col min="8" max="8" width="26.140625" style="80" customWidth="1"/>
    <col min="9" max="9" width="19.140625" style="27" customWidth="1"/>
    <col min="10" max="16384" width="8.7109375" style="27"/>
  </cols>
  <sheetData>
    <row r="1" spans="2:9" x14ac:dyDescent="0.3">
      <c r="B1" s="28"/>
      <c r="C1" s="66" t="s">
        <v>87</v>
      </c>
      <c r="D1" s="67" t="s">
        <v>89</v>
      </c>
      <c r="E1" s="66" t="s">
        <v>92</v>
      </c>
      <c r="F1" s="66" t="s">
        <v>94</v>
      </c>
      <c r="G1" s="66" t="s">
        <v>95</v>
      </c>
      <c r="H1" s="66" t="s">
        <v>133</v>
      </c>
      <c r="I1" s="66" t="s">
        <v>97</v>
      </c>
    </row>
    <row r="2" spans="2:9" x14ac:dyDescent="0.3">
      <c r="B2" s="28"/>
      <c r="C2" s="67" t="s">
        <v>88</v>
      </c>
      <c r="D2" s="67" t="s">
        <v>90</v>
      </c>
      <c r="E2" s="67" t="s">
        <v>93</v>
      </c>
      <c r="F2" s="67"/>
      <c r="G2" s="67" t="s">
        <v>96</v>
      </c>
      <c r="H2" s="67"/>
      <c r="I2" s="67" t="s">
        <v>98</v>
      </c>
    </row>
    <row r="3" spans="2:9" x14ac:dyDescent="0.3">
      <c r="B3" s="28"/>
      <c r="C3" s="67"/>
      <c r="D3" s="67" t="s">
        <v>91</v>
      </c>
      <c r="E3" s="65"/>
      <c r="F3" s="65"/>
      <c r="G3" s="65"/>
      <c r="H3" s="65"/>
      <c r="I3" s="65"/>
    </row>
    <row r="4" spans="2:9" x14ac:dyDescent="0.3">
      <c r="B4" s="28"/>
    </row>
    <row r="5" spans="2:9" x14ac:dyDescent="0.3">
      <c r="B5" s="28"/>
      <c r="C5" s="63">
        <v>117738440</v>
      </c>
      <c r="D5" s="63">
        <v>441418396</v>
      </c>
      <c r="E5" s="63">
        <v>247478865</v>
      </c>
      <c r="F5" s="63">
        <v>1265796861</v>
      </c>
      <c r="G5" s="63">
        <v>1702843439</v>
      </c>
      <c r="H5" s="34" t="s">
        <v>68</v>
      </c>
      <c r="I5" s="63">
        <v>3775276001</v>
      </c>
    </row>
    <row r="6" spans="2:9" x14ac:dyDescent="0.3">
      <c r="B6" s="29" t="s">
        <v>114</v>
      </c>
      <c r="C6" s="30"/>
      <c r="D6" s="30"/>
      <c r="E6" s="33"/>
      <c r="F6" s="33"/>
      <c r="G6" s="33"/>
      <c r="H6" s="33"/>
      <c r="I6" s="33"/>
    </row>
    <row r="7" spans="2:9" s="57" customFormat="1" x14ac:dyDescent="0.3">
      <c r="B7" s="29" t="s">
        <v>115</v>
      </c>
      <c r="C7" s="30" t="s">
        <v>45</v>
      </c>
      <c r="D7" s="30" t="s">
        <v>45</v>
      </c>
      <c r="E7" s="30" t="s">
        <v>45</v>
      </c>
      <c r="F7" s="30" t="s">
        <v>45</v>
      </c>
      <c r="G7" s="33">
        <v>205880551</v>
      </c>
      <c r="H7" s="30" t="s">
        <v>45</v>
      </c>
      <c r="I7" s="33">
        <v>205880551</v>
      </c>
    </row>
    <row r="8" spans="2:9" x14ac:dyDescent="0.3">
      <c r="B8" s="29" t="s">
        <v>99</v>
      </c>
      <c r="C8" s="30" t="s">
        <v>45</v>
      </c>
      <c r="D8" s="30" t="s">
        <v>45</v>
      </c>
      <c r="E8" s="30" t="s">
        <v>45</v>
      </c>
      <c r="F8" s="33" t="s">
        <v>45</v>
      </c>
      <c r="G8" s="33" t="s">
        <v>45</v>
      </c>
      <c r="H8" s="33" t="s">
        <v>45</v>
      </c>
      <c r="I8" s="33" t="s">
        <v>68</v>
      </c>
    </row>
    <row r="9" spans="2:9" x14ac:dyDescent="0.3">
      <c r="B9" s="29" t="s">
        <v>72</v>
      </c>
      <c r="C9" s="62" t="s">
        <v>63</v>
      </c>
      <c r="D9" s="62" t="s">
        <v>63</v>
      </c>
      <c r="E9" s="64" t="s">
        <v>64</v>
      </c>
      <c r="F9" s="64" t="s">
        <v>65</v>
      </c>
      <c r="G9" s="64">
        <v>-182141366</v>
      </c>
      <c r="H9" s="64" t="s">
        <v>45</v>
      </c>
      <c r="I9" s="64">
        <v>-182141366</v>
      </c>
    </row>
    <row r="10" spans="2:9" ht="26.1" customHeight="1" x14ac:dyDescent="0.3">
      <c r="B10" s="28" t="s">
        <v>104</v>
      </c>
      <c r="C10" s="27" t="s">
        <v>107</v>
      </c>
      <c r="D10" s="27" t="s">
        <v>68</v>
      </c>
      <c r="E10" s="27" t="s">
        <v>68</v>
      </c>
      <c r="F10" s="27" t="s">
        <v>65</v>
      </c>
      <c r="G10" s="72">
        <v>-2574667</v>
      </c>
      <c r="H10" s="80" t="s">
        <v>65</v>
      </c>
      <c r="I10" s="72">
        <v>-2574667</v>
      </c>
    </row>
    <row r="11" spans="2:9" x14ac:dyDescent="0.3">
      <c r="B11" s="28"/>
      <c r="C11" s="63">
        <v>117738440</v>
      </c>
      <c r="D11" s="63">
        <v>441418396</v>
      </c>
      <c r="E11" s="63">
        <v>247478865</v>
      </c>
      <c r="F11" s="63">
        <v>1265796861</v>
      </c>
      <c r="G11" s="63">
        <v>1724007957</v>
      </c>
      <c r="H11" s="34" t="s">
        <v>67</v>
      </c>
      <c r="I11" s="63">
        <v>3796440519</v>
      </c>
    </row>
    <row r="12" spans="2:9" x14ac:dyDescent="0.3">
      <c r="B12" s="29" t="s">
        <v>138</v>
      </c>
      <c r="C12" s="30"/>
      <c r="D12" s="30"/>
      <c r="E12" s="33"/>
      <c r="F12" s="33"/>
      <c r="G12" s="33"/>
      <c r="H12" s="33"/>
      <c r="I12" s="33"/>
    </row>
    <row r="13" spans="2:9" x14ac:dyDescent="0.3">
      <c r="B13" s="29"/>
      <c r="C13" s="30"/>
      <c r="D13" s="30"/>
      <c r="E13" s="33"/>
      <c r="F13" s="33"/>
      <c r="G13" s="33"/>
      <c r="H13" s="33"/>
      <c r="I13" s="33"/>
    </row>
    <row r="14" spans="2:9" x14ac:dyDescent="0.3">
      <c r="B14" s="29" t="s">
        <v>108</v>
      </c>
      <c r="C14" s="30" t="s">
        <v>45</v>
      </c>
      <c r="D14" s="30" t="s">
        <v>45</v>
      </c>
      <c r="E14" s="33" t="s">
        <v>45</v>
      </c>
      <c r="F14" s="33" t="s">
        <v>45</v>
      </c>
      <c r="G14" s="33">
        <v>-40656235</v>
      </c>
      <c r="H14" s="33" t="s">
        <v>45</v>
      </c>
      <c r="I14" s="33">
        <v>-40656235</v>
      </c>
    </row>
    <row r="15" spans="2:9" x14ac:dyDescent="0.3">
      <c r="B15" s="29" t="s">
        <v>109</v>
      </c>
      <c r="C15" s="62"/>
      <c r="D15" s="62"/>
      <c r="E15" s="64"/>
      <c r="F15" s="64"/>
      <c r="G15" s="64">
        <v>7341946</v>
      </c>
      <c r="H15" s="64"/>
      <c r="I15" s="64">
        <v>7341946</v>
      </c>
    </row>
    <row r="16" spans="2:9" x14ac:dyDescent="0.3">
      <c r="B16" s="28" t="s">
        <v>104</v>
      </c>
      <c r="C16" s="34" t="s">
        <v>67</v>
      </c>
      <c r="D16" s="34" t="s">
        <v>64</v>
      </c>
      <c r="E16" s="34" t="s">
        <v>68</v>
      </c>
      <c r="F16" s="34" t="s">
        <v>65</v>
      </c>
      <c r="G16" s="85">
        <v>-16857673</v>
      </c>
      <c r="H16" s="85" t="s">
        <v>67</v>
      </c>
      <c r="I16" s="85">
        <v>-16857673</v>
      </c>
    </row>
    <row r="17" spans="2:12" x14ac:dyDescent="0.3">
      <c r="B17" s="28" t="s">
        <v>116</v>
      </c>
      <c r="C17" s="63">
        <v>117738440</v>
      </c>
      <c r="D17" s="63">
        <v>441418396</v>
      </c>
      <c r="E17" s="63">
        <v>247478865</v>
      </c>
      <c r="F17" s="63">
        <v>1265796861</v>
      </c>
      <c r="G17" s="63">
        <v>1673835995</v>
      </c>
      <c r="H17" s="34"/>
      <c r="I17" s="63">
        <v>3746268557</v>
      </c>
    </row>
    <row r="18" spans="2:12" x14ac:dyDescent="0.3">
      <c r="B18" s="29"/>
      <c r="C18" s="30"/>
      <c r="D18" s="30"/>
      <c r="E18" s="33"/>
      <c r="F18" s="33"/>
      <c r="G18" s="33"/>
      <c r="H18" s="33"/>
      <c r="I18" s="33"/>
    </row>
    <row r="19" spans="2:12" x14ac:dyDescent="0.3">
      <c r="B19" s="31" t="s">
        <v>115</v>
      </c>
      <c r="C19" s="30" t="s">
        <v>45</v>
      </c>
      <c r="D19" s="30" t="s">
        <v>45</v>
      </c>
      <c r="E19" s="30" t="s">
        <v>45</v>
      </c>
      <c r="F19" s="30" t="s">
        <v>45</v>
      </c>
      <c r="G19" s="33">
        <v>105665379</v>
      </c>
      <c r="H19" s="33">
        <v>-167095</v>
      </c>
      <c r="I19" s="33">
        <v>105498284</v>
      </c>
    </row>
    <row r="20" spans="2:12" x14ac:dyDescent="0.3">
      <c r="B20" s="29" t="s">
        <v>117</v>
      </c>
      <c r="C20" s="30" t="s">
        <v>67</v>
      </c>
      <c r="D20" s="30" t="s">
        <v>68</v>
      </c>
      <c r="E20" s="30" t="s">
        <v>122</v>
      </c>
      <c r="F20" s="33" t="s">
        <v>65</v>
      </c>
      <c r="G20" s="33"/>
      <c r="H20" s="33" t="s">
        <v>45</v>
      </c>
      <c r="I20" s="33"/>
    </row>
    <row r="21" spans="2:12" x14ac:dyDescent="0.3">
      <c r="B21" s="29" t="s">
        <v>121</v>
      </c>
      <c r="C21" s="62"/>
      <c r="D21" s="62"/>
      <c r="E21" s="64"/>
      <c r="F21" s="64"/>
      <c r="G21" s="64">
        <v>-95839090</v>
      </c>
      <c r="H21" s="64"/>
      <c r="I21" s="64">
        <v>-95839090</v>
      </c>
    </row>
    <row r="22" spans="2:12" x14ac:dyDescent="0.3">
      <c r="B22" s="28" t="s">
        <v>104</v>
      </c>
      <c r="C22" s="34" t="s">
        <v>67</v>
      </c>
      <c r="D22" s="34" t="s">
        <v>64</v>
      </c>
      <c r="E22" s="34" t="s">
        <v>68</v>
      </c>
      <c r="F22" s="34" t="s">
        <v>103</v>
      </c>
      <c r="G22" s="34">
        <v>22398432</v>
      </c>
      <c r="H22" s="34" t="s">
        <v>67</v>
      </c>
      <c r="I22" s="34">
        <v>22398432</v>
      </c>
    </row>
    <row r="23" spans="2:12" x14ac:dyDescent="0.3">
      <c r="B23" s="32" t="s">
        <v>133</v>
      </c>
      <c r="C23" s="84" t="s">
        <v>139</v>
      </c>
      <c r="D23" s="84" t="s">
        <v>64</v>
      </c>
      <c r="E23" s="84" t="s">
        <v>67</v>
      </c>
      <c r="F23" s="80" t="s">
        <v>63</v>
      </c>
      <c r="G23" s="80" t="s">
        <v>65</v>
      </c>
      <c r="H23" s="81">
        <v>93600766</v>
      </c>
      <c r="I23" s="27">
        <v>93600766</v>
      </c>
    </row>
    <row r="24" spans="2:12" x14ac:dyDescent="0.3">
      <c r="B24" s="32" t="s">
        <v>140</v>
      </c>
      <c r="C24" s="63">
        <v>117738440</v>
      </c>
      <c r="D24" s="63">
        <v>441418396</v>
      </c>
      <c r="E24" s="63">
        <v>247478865</v>
      </c>
      <c r="F24" s="63">
        <v>1265796861</v>
      </c>
      <c r="G24" s="63">
        <v>1706060716</v>
      </c>
      <c r="H24" s="34">
        <v>93433671</v>
      </c>
      <c r="I24" s="63">
        <v>3871926949</v>
      </c>
    </row>
    <row r="25" spans="2:12" x14ac:dyDescent="0.3">
      <c r="C25" s="58"/>
      <c r="D25" s="58"/>
      <c r="E25" s="58"/>
    </row>
    <row r="28" spans="2:12" x14ac:dyDescent="0.3">
      <c r="F28" s="29"/>
      <c r="G28" s="30"/>
      <c r="H28" s="30"/>
      <c r="I28" s="30"/>
      <c r="J28" s="33"/>
      <c r="K28" s="33"/>
      <c r="L28" s="33"/>
    </row>
    <row r="29" spans="2:12" x14ac:dyDescent="0.3">
      <c r="F29" s="31"/>
      <c r="G29" s="30"/>
      <c r="H29" s="82"/>
      <c r="I29" s="30"/>
      <c r="J29" s="30"/>
      <c r="K29" s="30"/>
      <c r="L29" s="30"/>
    </row>
    <row r="30" spans="2:12" x14ac:dyDescent="0.3">
      <c r="F30" s="29"/>
      <c r="G30" s="30"/>
      <c r="H30" s="30"/>
      <c r="I30" s="30"/>
      <c r="J30" s="30"/>
      <c r="K30" s="33"/>
      <c r="L30" s="33"/>
    </row>
    <row r="31" spans="2:12" x14ac:dyDescent="0.3">
      <c r="F31" s="29"/>
      <c r="G31" s="62"/>
      <c r="H31" s="30"/>
      <c r="I31" s="62"/>
      <c r="J31" s="64"/>
      <c r="K31" s="64"/>
      <c r="L31" s="64"/>
    </row>
    <row r="32" spans="2:12" x14ac:dyDescent="0.3">
      <c r="F32" s="28"/>
      <c r="G32" s="63"/>
      <c r="H32" s="83"/>
      <c r="I32" s="63"/>
      <c r="J32" s="34"/>
      <c r="K32" s="34"/>
      <c r="L32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4"/>
  <sheetViews>
    <sheetView zoomScale="70" zoomScaleNormal="70" workbookViewId="0">
      <selection activeCell="P32" sqref="P32"/>
    </sheetView>
  </sheetViews>
  <sheetFormatPr defaultColWidth="9.140625" defaultRowHeight="16.5" x14ac:dyDescent="0.3"/>
  <cols>
    <col min="1" max="1" width="9.140625" style="41"/>
    <col min="2" max="2" width="58.42578125" style="73" customWidth="1"/>
    <col min="3" max="3" width="20.5703125" style="41" customWidth="1"/>
    <col min="4" max="4" width="21.5703125" style="41" customWidth="1"/>
    <col min="5" max="5" width="3.42578125" style="41" customWidth="1"/>
    <col min="6" max="6" width="3.5703125" style="41" customWidth="1"/>
    <col min="7" max="16384" width="9.140625" style="41"/>
  </cols>
  <sheetData>
    <row r="1" spans="2:4" x14ac:dyDescent="0.3">
      <c r="B1" s="37"/>
      <c r="C1" s="60" t="s">
        <v>118</v>
      </c>
      <c r="D1" s="60" t="s">
        <v>118</v>
      </c>
    </row>
    <row r="2" spans="2:4" x14ac:dyDescent="0.3">
      <c r="B2" s="37"/>
      <c r="C2" s="60" t="s">
        <v>119</v>
      </c>
      <c r="D2" s="60" t="s">
        <v>119</v>
      </c>
    </row>
    <row r="3" spans="2:4" ht="25.5" x14ac:dyDescent="0.3">
      <c r="B3" s="37"/>
      <c r="C3" s="56" t="s">
        <v>134</v>
      </c>
      <c r="D3" s="56" t="s">
        <v>135</v>
      </c>
    </row>
    <row r="4" spans="2:4" ht="17.25" thickBot="1" x14ac:dyDescent="0.35">
      <c r="B4" s="37"/>
      <c r="C4" s="69" t="s">
        <v>131</v>
      </c>
      <c r="D4" s="69" t="s">
        <v>131</v>
      </c>
    </row>
    <row r="5" spans="2:4" x14ac:dyDescent="0.3">
      <c r="B5" s="37"/>
      <c r="C5" s="70"/>
      <c r="D5" s="70"/>
    </row>
    <row r="6" spans="2:4" x14ac:dyDescent="0.3">
      <c r="B6" s="37" t="s">
        <v>41</v>
      </c>
      <c r="C6" s="59">
        <v>144060152</v>
      </c>
      <c r="D6" s="59">
        <v>249371646</v>
      </c>
    </row>
    <row r="7" spans="2:4" x14ac:dyDescent="0.3">
      <c r="B7" s="37"/>
      <c r="C7" s="40"/>
      <c r="D7" s="40"/>
    </row>
    <row r="8" spans="2:4" x14ac:dyDescent="0.3">
      <c r="B8" s="37" t="s">
        <v>74</v>
      </c>
      <c r="C8" s="40"/>
      <c r="D8" s="40"/>
    </row>
    <row r="9" spans="2:4" x14ac:dyDescent="0.3">
      <c r="B9" s="37"/>
      <c r="C9" s="40"/>
      <c r="D9" s="40"/>
    </row>
    <row r="10" spans="2:4" x14ac:dyDescent="0.3">
      <c r="B10" s="42" t="s">
        <v>27</v>
      </c>
      <c r="C10" s="43">
        <v>249906257</v>
      </c>
      <c r="D10" s="43">
        <v>169440675</v>
      </c>
    </row>
    <row r="11" spans="2:4" x14ac:dyDescent="0.3">
      <c r="B11" s="42" t="s">
        <v>75</v>
      </c>
      <c r="C11" s="43">
        <v>-661035</v>
      </c>
      <c r="D11" s="43">
        <v>-150204</v>
      </c>
    </row>
    <row r="12" spans="2:4" x14ac:dyDescent="0.3">
      <c r="B12" s="42" t="s">
        <v>76</v>
      </c>
      <c r="C12" s="43">
        <v>-23119637</v>
      </c>
      <c r="D12" s="43">
        <v>-9409246</v>
      </c>
    </row>
    <row r="13" spans="2:4" ht="33" x14ac:dyDescent="0.3">
      <c r="B13" s="42" t="s">
        <v>101</v>
      </c>
      <c r="C13" s="43">
        <v>-54878846</v>
      </c>
      <c r="D13" s="43">
        <v>-26145180</v>
      </c>
    </row>
    <row r="14" spans="2:4" x14ac:dyDescent="0.3">
      <c r="B14" s="42" t="s">
        <v>123</v>
      </c>
      <c r="C14" s="43">
        <v>-47718863</v>
      </c>
      <c r="D14" s="43">
        <v>-26812574</v>
      </c>
    </row>
    <row r="15" spans="2:4" x14ac:dyDescent="0.3">
      <c r="B15" s="42" t="s">
        <v>124</v>
      </c>
      <c r="C15" s="43">
        <v>246904</v>
      </c>
      <c r="D15" s="43">
        <v>190416</v>
      </c>
    </row>
    <row r="16" spans="2:4" x14ac:dyDescent="0.3">
      <c r="B16" s="73" t="s">
        <v>125</v>
      </c>
      <c r="C16" s="44">
        <v>1207364</v>
      </c>
      <c r="D16" s="45">
        <v>4416346</v>
      </c>
    </row>
    <row r="17" spans="2:4" x14ac:dyDescent="0.3">
      <c r="B17" s="42" t="s">
        <v>77</v>
      </c>
      <c r="C17" s="43">
        <v>57008453</v>
      </c>
      <c r="D17" s="43">
        <v>8639205</v>
      </c>
    </row>
    <row r="18" spans="2:4" x14ac:dyDescent="0.3">
      <c r="B18" s="42" t="s">
        <v>78</v>
      </c>
      <c r="C18" s="43">
        <v>-28296127</v>
      </c>
      <c r="D18" s="43">
        <v>-21126578</v>
      </c>
    </row>
    <row r="19" spans="2:4" x14ac:dyDescent="0.3">
      <c r="B19" s="42" t="s">
        <v>84</v>
      </c>
      <c r="C19" s="43">
        <v>8367029</v>
      </c>
      <c r="D19" s="43">
        <v>2151316</v>
      </c>
    </row>
    <row r="20" spans="2:4" ht="33" x14ac:dyDescent="0.3">
      <c r="B20" s="42" t="s">
        <v>102</v>
      </c>
      <c r="C20" s="43">
        <v>-276153</v>
      </c>
      <c r="D20" s="43">
        <v>10492643</v>
      </c>
    </row>
    <row r="21" spans="2:4" x14ac:dyDescent="0.3">
      <c r="B21" s="36" t="s">
        <v>126</v>
      </c>
      <c r="C21" s="43" t="s">
        <v>67</v>
      </c>
      <c r="D21" s="43">
        <v>-1460970</v>
      </c>
    </row>
    <row r="22" spans="2:4" x14ac:dyDescent="0.3">
      <c r="B22" s="37" t="s">
        <v>79</v>
      </c>
      <c r="C22" s="39">
        <f>SUM(C6:C21)</f>
        <v>305845498</v>
      </c>
      <c r="D22" s="39">
        <f>SUM(D6:D21)</f>
        <v>359597495</v>
      </c>
    </row>
    <row r="23" spans="2:4" x14ac:dyDescent="0.3">
      <c r="B23" s="37" t="s">
        <v>80</v>
      </c>
      <c r="C23" s="39"/>
      <c r="D23" s="39"/>
    </row>
    <row r="24" spans="2:4" x14ac:dyDescent="0.3">
      <c r="B24" s="37"/>
      <c r="C24" s="40"/>
      <c r="D24" s="40"/>
    </row>
    <row r="25" spans="2:4" x14ac:dyDescent="0.3">
      <c r="B25" s="42" t="s">
        <v>81</v>
      </c>
      <c r="C25" s="43">
        <v>67244845</v>
      </c>
      <c r="D25" s="43">
        <v>-43221236</v>
      </c>
    </row>
    <row r="26" spans="2:4" x14ac:dyDescent="0.3">
      <c r="B26" s="42" t="s">
        <v>82</v>
      </c>
      <c r="C26" s="43">
        <v>-41149845</v>
      </c>
      <c r="D26" s="43">
        <v>145281838</v>
      </c>
    </row>
    <row r="27" spans="2:4" x14ac:dyDescent="0.3">
      <c r="B27" s="42" t="s">
        <v>83</v>
      </c>
      <c r="C27" s="43">
        <v>50254708</v>
      </c>
      <c r="D27" s="43">
        <v>-175252274</v>
      </c>
    </row>
    <row r="28" spans="2:4" x14ac:dyDescent="0.3">
      <c r="B28" s="37"/>
      <c r="C28" s="46"/>
      <c r="D28" s="46"/>
    </row>
    <row r="29" spans="2:4" x14ac:dyDescent="0.3">
      <c r="B29" s="37" t="s">
        <v>46</v>
      </c>
      <c r="C29" s="39">
        <f>SUM(C22:C28)</f>
        <v>382195206</v>
      </c>
      <c r="D29" s="39">
        <f>SUM(D22:D28)</f>
        <v>286405823</v>
      </c>
    </row>
    <row r="30" spans="2:4" x14ac:dyDescent="0.3">
      <c r="B30" s="37"/>
      <c r="C30" s="39"/>
      <c r="D30" s="39"/>
    </row>
    <row r="31" spans="2:4" x14ac:dyDescent="0.3">
      <c r="B31" s="42" t="s">
        <v>127</v>
      </c>
      <c r="C31" s="43">
        <v>-5719417</v>
      </c>
      <c r="D31" s="43">
        <v>-2151316</v>
      </c>
    </row>
    <row r="32" spans="2:4" x14ac:dyDescent="0.3">
      <c r="B32" s="42" t="s">
        <v>47</v>
      </c>
      <c r="C32" s="43">
        <v>793413</v>
      </c>
      <c r="D32" s="43">
        <v>1677695</v>
      </c>
    </row>
    <row r="33" spans="2:4" x14ac:dyDescent="0.3">
      <c r="B33" s="42" t="s">
        <v>128</v>
      </c>
      <c r="C33" s="43" t="s">
        <v>68</v>
      </c>
      <c r="D33" s="43">
        <v>-42319410</v>
      </c>
    </row>
    <row r="34" spans="2:4" ht="33" x14ac:dyDescent="0.3">
      <c r="B34" s="37" t="s">
        <v>57</v>
      </c>
      <c r="C34" s="48">
        <f>SUM(C29:C32)</f>
        <v>377269202</v>
      </c>
      <c r="D34" s="48">
        <f>SUM(D29:D33)</f>
        <v>243612792</v>
      </c>
    </row>
    <row r="35" spans="2:4" x14ac:dyDescent="0.3">
      <c r="B35" s="42"/>
      <c r="C35" s="39"/>
      <c r="D35" s="49"/>
    </row>
    <row r="36" spans="2:4" x14ac:dyDescent="0.3">
      <c r="B36" s="37" t="s">
        <v>50</v>
      </c>
      <c r="C36" s="39"/>
      <c r="D36" s="39"/>
    </row>
    <row r="37" spans="2:4" ht="33" x14ac:dyDescent="0.3">
      <c r="B37" s="42" t="s">
        <v>129</v>
      </c>
      <c r="C37" s="50">
        <v>-740386745</v>
      </c>
      <c r="D37" s="50">
        <v>-928079070</v>
      </c>
    </row>
    <row r="38" spans="2:4" x14ac:dyDescent="0.3">
      <c r="B38" s="42" t="s">
        <v>48</v>
      </c>
      <c r="C38" s="50">
        <v>779497</v>
      </c>
      <c r="D38" s="50">
        <v>214049</v>
      </c>
    </row>
    <row r="39" spans="2:4" x14ac:dyDescent="0.3">
      <c r="B39" s="42" t="s">
        <v>110</v>
      </c>
      <c r="C39" s="61"/>
      <c r="D39" s="61"/>
    </row>
    <row r="40" spans="2:4" x14ac:dyDescent="0.3">
      <c r="B40" s="42" t="s">
        <v>51</v>
      </c>
      <c r="C40" s="51">
        <v>196390577</v>
      </c>
      <c r="D40" s="51">
        <v>240004763</v>
      </c>
    </row>
    <row r="41" spans="2:4" x14ac:dyDescent="0.3">
      <c r="B41" s="37" t="s">
        <v>66</v>
      </c>
      <c r="C41" s="39">
        <f>SUM(C37:C40)</f>
        <v>-543216671</v>
      </c>
      <c r="D41" s="39">
        <f>SUM(D37:D40)</f>
        <v>-687860258</v>
      </c>
    </row>
    <row r="42" spans="2:4" x14ac:dyDescent="0.3">
      <c r="B42" s="37"/>
      <c r="C42" s="39"/>
      <c r="D42" s="39"/>
    </row>
    <row r="43" spans="2:4" x14ac:dyDescent="0.3">
      <c r="B43" s="37" t="s">
        <v>85</v>
      </c>
      <c r="D43" s="39"/>
    </row>
    <row r="44" spans="2:4" x14ac:dyDescent="0.3">
      <c r="B44" s="42" t="s">
        <v>73</v>
      </c>
      <c r="C44" s="47">
        <v>181186587</v>
      </c>
      <c r="D44" s="61">
        <v>386016066</v>
      </c>
    </row>
    <row r="45" spans="2:4" x14ac:dyDescent="0.3">
      <c r="B45" s="41" t="s">
        <v>141</v>
      </c>
      <c r="C45" s="47">
        <v>100228636</v>
      </c>
      <c r="D45" s="61" t="s">
        <v>45</v>
      </c>
    </row>
    <row r="46" spans="2:4" x14ac:dyDescent="0.3">
      <c r="B46" s="42" t="s">
        <v>100</v>
      </c>
      <c r="C46" s="47">
        <v>-49217480</v>
      </c>
      <c r="D46" s="61" t="s">
        <v>45</v>
      </c>
    </row>
    <row r="47" spans="2:4" x14ac:dyDescent="0.3">
      <c r="B47" s="42" t="s">
        <v>120</v>
      </c>
      <c r="C47" s="47">
        <v>-23975633</v>
      </c>
      <c r="D47" s="61">
        <v>286955879</v>
      </c>
    </row>
    <row r="48" spans="2:4" x14ac:dyDescent="0.3">
      <c r="B48" s="42" t="s">
        <v>49</v>
      </c>
      <c r="C48" s="47">
        <v>-96159367</v>
      </c>
      <c r="D48" s="47">
        <v>-182160236</v>
      </c>
    </row>
    <row r="49" spans="2:4" x14ac:dyDescent="0.3">
      <c r="B49" s="37" t="s">
        <v>52</v>
      </c>
      <c r="C49" s="52">
        <f>SUM(C44:C48)</f>
        <v>112062743</v>
      </c>
      <c r="D49" s="52">
        <f>SUM(D44:D48)</f>
        <v>490811709</v>
      </c>
    </row>
    <row r="50" spans="2:4" x14ac:dyDescent="0.3">
      <c r="B50" s="42"/>
      <c r="C50" s="71"/>
      <c r="D50" s="71"/>
    </row>
    <row r="51" spans="2:4" ht="33" x14ac:dyDescent="0.3">
      <c r="B51" s="37" t="s">
        <v>53</v>
      </c>
      <c r="C51" s="52">
        <v>-53884726</v>
      </c>
      <c r="D51" s="52">
        <v>46564243</v>
      </c>
    </row>
    <row r="52" spans="2:4" x14ac:dyDescent="0.3">
      <c r="B52" s="37" t="s">
        <v>54</v>
      </c>
      <c r="C52" s="48">
        <v>289452040</v>
      </c>
      <c r="D52" s="48">
        <v>352985118</v>
      </c>
    </row>
    <row r="53" spans="2:4" ht="33" x14ac:dyDescent="0.3">
      <c r="B53" s="37" t="s">
        <v>56</v>
      </c>
      <c r="C53" s="53">
        <v>235567313</v>
      </c>
      <c r="D53" s="53">
        <v>399549361</v>
      </c>
    </row>
    <row r="54" spans="2:4" x14ac:dyDescent="0.3">
      <c r="B54" s="37" t="s">
        <v>55</v>
      </c>
      <c r="C54" s="54"/>
      <c r="D54" s="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30092021-Ro </vt:lpstr>
      <vt:lpstr>Rez. Glob_30092021-Ro</vt:lpstr>
      <vt:lpstr>Capitaluri_30092021-Ro</vt:lpstr>
      <vt:lpstr>Flux de trez_30092021-Ro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2021-11-12T06:38:44Z</dcterms:modified>
</cp:coreProperties>
</file>