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tate Sem I\Site\EN\"/>
    </mc:Choice>
  </mc:AlternateContent>
  <bookViews>
    <workbookView xWindow="0" yWindow="0" windowWidth="19200" windowHeight="6465" tabRatio="860"/>
  </bookViews>
  <sheets>
    <sheet name=" Poz.Fin. 30062022-En" sheetId="5" r:id="rId1"/>
    <sheet name="Rez. Glob_30062022-En" sheetId="6" r:id="rId2"/>
    <sheet name="Capitaluri_30062022_En" sheetId="8" r:id="rId3"/>
    <sheet name="Flux de numerar_30062022_En" sheetId="10" r:id="rId4"/>
  </sheets>
  <definedNames>
    <definedName name="OLE_LINK7" localSheetId="3">'Flux de numerar_30062022_En'!#REF!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0" l="1"/>
  <c r="C48" i="10"/>
  <c r="D41" i="10"/>
  <c r="C41" i="10"/>
  <c r="D27" i="10"/>
  <c r="D32" i="10" s="1"/>
  <c r="D50" i="10" s="1"/>
  <c r="D54" i="10" s="1"/>
  <c r="C27" i="10"/>
  <c r="C48" i="5"/>
  <c r="C39" i="5"/>
  <c r="C31" i="5"/>
  <c r="C19" i="5"/>
  <c r="C13" i="5"/>
  <c r="C21" i="5" s="1"/>
  <c r="C32" i="10" l="1"/>
  <c r="C50" i="10" s="1"/>
  <c r="C54" i="10" s="1"/>
  <c r="C50" i="5"/>
  <c r="C52" i="5" s="1"/>
</calcChain>
</file>

<file path=xl/sharedStrings.xml><?xml version="1.0" encoding="utf-8"?>
<sst xmlns="http://schemas.openxmlformats.org/spreadsheetml/2006/main" count="152" uniqueCount="125">
  <si>
    <t>-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</si>
  <si>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</si>
  <si>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</si>
  <si>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</si>
  <si>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</si>
  <si>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</si>
  <si>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</si>
  <si>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</si>
  <si>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</si>
  <si>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</si>
  <si>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</si>
  <si>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</si>
  <si>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</si>
  <si>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</si>
  <si>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</si>
  <si>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</si>
  <si>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Deferred tax payment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</si>
  <si>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</si>
  <si>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</si>
  <si>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</si>
  <si>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</si>
  <si>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</si>
  <si>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</si>
  <si>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Operational revenue before the balancing and construction activity according to IFRIC12</t>
  </si>
  <si>
    <t>Depreciation</t>
  </si>
  <si>
    <t>Employees costs</t>
  </si>
  <si>
    <t>Maintenance and transmission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</si>
  <si>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</si>
  <si>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</si>
  <si>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</si>
  <si>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</si>
  <si>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</si>
  <si>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</si>
  <si>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revenue, net</t>
  </si>
  <si>
    <t>Profit before tax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</si>
  <si>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</si>
  <si>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</si>
  <si>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</si>
  <si>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</si>
  <si>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</si>
  <si>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</si>
  <si>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 xml:space="preserve">Actuarial gain / loss for the period  </t>
  </si>
  <si>
    <t xml:space="preserve">                         -</t>
  </si>
  <si>
    <t xml:space="preserve">                        -</t>
  </si>
  <si>
    <t xml:space="preserve">                            -</t>
  </si>
  <si>
    <t xml:space="preserve">                       -</t>
  </si>
  <si>
    <t xml:space="preserve">                      -</t>
  </si>
  <si>
    <t xml:space="preserve">                          -</t>
  </si>
  <si>
    <t xml:space="preserve">                        - </t>
  </si>
  <si>
    <t>Share Capital</t>
  </si>
  <si>
    <t>Share</t>
  </si>
  <si>
    <t>premium</t>
  </si>
  <si>
    <t>Total equity</t>
  </si>
  <si>
    <t>Transactions with shareholders:</t>
  </si>
  <si>
    <t>Dividends related to 2019</t>
  </si>
  <si>
    <t xml:space="preserve">Balance on 31 December 2021 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</si>
  <si>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</si>
  <si>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</si>
  <si>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</si>
  <si>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</si>
  <si>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</si>
  <si>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</si>
  <si>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</si>
  <si>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</si>
  <si>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</si>
  <si>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</si>
  <si>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</si>
  <si>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</si>
  <si>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</si>
  <si>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</si>
  <si>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</si>
  <si>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</si>
  <si>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</si>
  <si>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</si>
  <si>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</si>
  <si>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</si>
  <si>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</si>
  <si>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</si>
  <si>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</si>
  <si>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</si>
  <si>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</si>
  <si>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</si>
  <si>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</si>
  <si>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</si>
  <si>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</si>
  <si>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</si>
  <si>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</si>
  <si>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</si>
  <si>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</si>
  <si>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</si>
  <si>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</si>
  <si>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 xml:space="preserve">  </t>
  </si>
  <si>
    <t>ASSET</t>
  </si>
  <si>
    <t>Fixed assets</t>
  </si>
  <si>
    <t>Tangible Assets</t>
  </si>
  <si>
    <t xml:space="preserve">Rights of use of the leased assets </t>
  </si>
  <si>
    <t>Intangible Assets</t>
  </si>
  <si>
    <t xml:space="preserve">Financial assets </t>
  </si>
  <si>
    <t>Current assets</t>
  </si>
  <si>
    <t xml:space="preserve">Long-term loans </t>
  </si>
  <si>
    <t xml:space="preserve">Commercial debt and other debts  </t>
  </si>
  <si>
    <t>Current payable tax</t>
  </si>
  <si>
    <t xml:space="preserve">The three months  ended  </t>
  </si>
  <si>
    <t>Revenue from the international transmission activity  and similar</t>
  </si>
  <si>
    <t>Other revenue</t>
  </si>
  <si>
    <t>Expenses with  royalties</t>
  </si>
  <si>
    <t>Revenue/ (Expenses)  with provisions for risks and charges</t>
  </si>
  <si>
    <t xml:space="preserve">Other operating cost  </t>
  </si>
  <si>
    <t>Financial cost</t>
  </si>
  <si>
    <t xml:space="preserve">Profit tax expense </t>
  </si>
  <si>
    <t xml:space="preserve">Net profit for the period </t>
  </si>
  <si>
    <t xml:space="preserve">Basic and diluted earnings per share </t>
  </si>
  <si>
    <t>(expressed in lei per share)</t>
  </si>
  <si>
    <t>Taxes and other amounts owed ​​to the state</t>
  </si>
  <si>
    <t>Balance on 1 January 2021</t>
  </si>
  <si>
    <t>Cash flow from investment activities</t>
  </si>
  <si>
    <t>Cash and cash equivalent as at the beginning  of the year</t>
  </si>
  <si>
    <t>Cash flow from connection fees and grants</t>
  </si>
  <si>
    <r>
      <t xml:space="preserve">        </t>
    </r>
    <r>
      <rPr>
        <b/>
        <u/>
        <sz val="12"/>
        <color theme="1"/>
        <rFont val="Segoe UI"/>
        <family val="2"/>
      </rPr>
      <t>30 June 2022</t>
    </r>
  </si>
  <si>
    <t>15,78</t>
  </si>
  <si>
    <t>12,02</t>
  </si>
  <si>
    <t xml:space="preserve">Balance on 30 June 2021  </t>
  </si>
  <si>
    <t>Dividends related to 2021</t>
  </si>
  <si>
    <t>Balance on 30 June 2022</t>
  </si>
  <si>
    <t xml:space="preserve">Adjustments for the receivables impairment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</si>
</sst>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1"/>
      <name val="Segoe UI"/>
      <family val="2"/>
    </font>
    <font>
      <b/>
      <u val="double"/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2" fillId="0" borderId="0" xfId="0" applyNumberFormat="1" applyFont="1" applyFill="1"/>
    <xf numFmtId="3" fontId="13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3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horizontal="right" wrapText="1"/>
    </xf>
    <xf numFmtId="3" fontId="13" fillId="0" borderId="2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0" fontId="14" fillId="0" borderId="0" xfId="0" applyFont="1"/>
    <xf numFmtId="15" fontId="2" fillId="0" borderId="0" xfId="0" applyNumberFormat="1" applyFont="1" applyAlignment="1">
      <alignment horizontal="right" vertical="center" wrapText="1"/>
    </xf>
    <xf numFmtId="15" fontId="14" fillId="0" borderId="0" xfId="0" applyNumberFormat="1" applyFont="1"/>
    <xf numFmtId="3" fontId="8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zoomScale="60" zoomScaleNormal="60" workbookViewId="0">
      <selection activeCell="G15" sqref="G15"/>
    </sheetView>
  </sheetViews>
  <sheetFormatPr defaultColWidth="9.140625" defaultRowHeight="17.25" x14ac:dyDescent="0.3"/>
  <cols>
    <col min="1" max="1" width="9.140625" style="46"/>
    <col min="2" max="2" width="40.5703125" style="46" customWidth="1"/>
    <col min="3" max="3" width="23.5703125" style="46" customWidth="1"/>
    <col min="4" max="4" width="26.85546875" style="46" customWidth="1"/>
    <col min="5" max="16384" width="9.140625" style="46"/>
  </cols>
  <sheetData>
    <row r="2" spans="2:4" x14ac:dyDescent="0.3">
      <c r="B2" s="4"/>
      <c r="C2" s="1" t="s">
        <v>118</v>
      </c>
      <c r="D2" s="47">
        <v>44561</v>
      </c>
    </row>
    <row r="3" spans="2:4" x14ac:dyDescent="0.3">
      <c r="B3" s="4"/>
      <c r="C3" s="1"/>
      <c r="D3" s="1"/>
    </row>
    <row r="4" spans="2:4" x14ac:dyDescent="0.3">
      <c r="B4" s="4"/>
      <c r="C4" s="35"/>
      <c r="D4" s="1"/>
    </row>
    <row r="5" spans="2:4" x14ac:dyDescent="0.3">
      <c r="B5" s="4" t="s">
        <v>92</v>
      </c>
      <c r="C5" s="1"/>
      <c r="D5" s="1"/>
    </row>
    <row r="6" spans="2:4" x14ac:dyDescent="0.3">
      <c r="B6" s="4" t="s">
        <v>93</v>
      </c>
      <c r="C6" s="1"/>
      <c r="D6" s="1"/>
    </row>
    <row r="7" spans="2:4" x14ac:dyDescent="0.3">
      <c r="B7" s="24" t="s">
        <v>94</v>
      </c>
      <c r="C7" s="36">
        <v>436053209</v>
      </c>
      <c r="D7" s="38">
        <v>454058620</v>
      </c>
    </row>
    <row r="8" spans="2:4" x14ac:dyDescent="0.3">
      <c r="B8" s="24" t="s">
        <v>95</v>
      </c>
      <c r="C8" s="36">
        <v>18667773</v>
      </c>
      <c r="D8" s="39">
        <v>19617136</v>
      </c>
    </row>
    <row r="9" spans="2:4" x14ac:dyDescent="0.3">
      <c r="B9" s="24" t="s">
        <v>96</v>
      </c>
      <c r="C9" s="36">
        <v>3911542511</v>
      </c>
      <c r="D9" s="38">
        <v>3997028494</v>
      </c>
    </row>
    <row r="10" spans="2:4" x14ac:dyDescent="0.3">
      <c r="B10" s="24" t="s">
        <v>97</v>
      </c>
      <c r="C10" s="36">
        <v>233672698</v>
      </c>
      <c r="D10" s="38">
        <v>296576170</v>
      </c>
    </row>
    <row r="11" spans="2:4" ht="34.5" x14ac:dyDescent="0.3">
      <c r="B11" s="24" t="s">
        <v>1</v>
      </c>
      <c r="C11" s="36">
        <v>2003003060</v>
      </c>
      <c r="D11" s="38">
        <v>1788570507</v>
      </c>
    </row>
    <row r="12" spans="2:4" ht="18" thickBot="1" x14ac:dyDescent="0.35">
      <c r="B12" s="24" t="s">
        <v>38</v>
      </c>
      <c r="C12" s="40" t="s">
        <v>44</v>
      </c>
      <c r="D12" s="39">
        <v>1442960</v>
      </c>
    </row>
    <row r="13" spans="2:4" ht="18" thickBot="1" x14ac:dyDescent="0.35">
      <c r="B13" s="24"/>
      <c r="C13" s="41">
        <f>SUM(C7:C12)</f>
        <v>6602939251</v>
      </c>
      <c r="D13" s="41">
        <v>6557293887</v>
      </c>
    </row>
    <row r="14" spans="2:4" x14ac:dyDescent="0.3">
      <c r="B14" s="24"/>
      <c r="C14" s="36"/>
      <c r="D14" s="38"/>
    </row>
    <row r="15" spans="2:4" x14ac:dyDescent="0.3">
      <c r="B15" s="4" t="s">
        <v>98</v>
      </c>
      <c r="C15" s="36"/>
      <c r="D15" s="38"/>
    </row>
    <row r="16" spans="2:4" x14ac:dyDescent="0.3">
      <c r="B16" s="24" t="s">
        <v>2</v>
      </c>
      <c r="C16" s="36">
        <v>466654328</v>
      </c>
      <c r="D16" s="38">
        <v>308541252</v>
      </c>
    </row>
    <row r="17" spans="2:4" ht="34.5" x14ac:dyDescent="0.3">
      <c r="B17" s="24" t="s">
        <v>3</v>
      </c>
      <c r="C17" s="36">
        <v>372697865</v>
      </c>
      <c r="D17" s="38">
        <v>536070089</v>
      </c>
    </row>
    <row r="18" spans="2:4" ht="18" thickBot="1" x14ac:dyDescent="0.35">
      <c r="B18" s="24" t="s">
        <v>4</v>
      </c>
      <c r="C18" s="36">
        <v>173659190</v>
      </c>
      <c r="D18" s="38">
        <v>321185261</v>
      </c>
    </row>
    <row r="19" spans="2:4" ht="18" thickBot="1" x14ac:dyDescent="0.35">
      <c r="B19" s="4"/>
      <c r="C19" s="42">
        <f>SUM(C16:C18)</f>
        <v>1013011383</v>
      </c>
      <c r="D19" s="42">
        <v>1165796602</v>
      </c>
    </row>
    <row r="20" spans="2:4" x14ac:dyDescent="0.3">
      <c r="B20" s="4"/>
      <c r="C20" s="37"/>
      <c r="D20" s="37"/>
    </row>
    <row r="21" spans="2:4" ht="18" thickBot="1" x14ac:dyDescent="0.35">
      <c r="B21" s="4" t="s">
        <v>5</v>
      </c>
      <c r="C21" s="43">
        <f>C13+C19</f>
        <v>7615950634</v>
      </c>
      <c r="D21" s="43">
        <v>7723090489</v>
      </c>
    </row>
    <row r="22" spans="2:4" ht="18" thickTop="1" x14ac:dyDescent="0.3">
      <c r="B22" s="4"/>
      <c r="C22" s="6"/>
      <c r="D22" s="6"/>
    </row>
    <row r="23" spans="2:4" x14ac:dyDescent="0.3">
      <c r="B23" s="4" t="s">
        <v>6</v>
      </c>
      <c r="C23" s="6"/>
      <c r="D23" s="6"/>
    </row>
    <row r="24" spans="2:4" x14ac:dyDescent="0.3">
      <c r="B24" s="24"/>
      <c r="C24" s="6"/>
      <c r="D24" s="6"/>
    </row>
    <row r="25" spans="2:4" x14ac:dyDescent="0.3">
      <c r="B25" s="4" t="s">
        <v>7</v>
      </c>
      <c r="C25" s="36"/>
      <c r="D25" s="38"/>
    </row>
    <row r="26" spans="2:4" x14ac:dyDescent="0.3">
      <c r="B26" s="24" t="s">
        <v>8</v>
      </c>
      <c r="C26" s="36">
        <v>117738440</v>
      </c>
      <c r="D26" s="38">
        <v>117738440</v>
      </c>
    </row>
    <row r="27" spans="2:4" ht="34.5" x14ac:dyDescent="0.3">
      <c r="B27" s="24" t="s">
        <v>9</v>
      </c>
      <c r="C27" s="36">
        <v>441418396</v>
      </c>
      <c r="D27" s="38">
        <v>441418396</v>
      </c>
    </row>
    <row r="28" spans="2:4" x14ac:dyDescent="0.3">
      <c r="B28" s="24" t="s">
        <v>10</v>
      </c>
      <c r="C28" s="36">
        <v>247478865</v>
      </c>
      <c r="D28" s="38">
        <v>247478865</v>
      </c>
    </row>
    <row r="29" spans="2:4" x14ac:dyDescent="0.3">
      <c r="B29" s="24" t="s">
        <v>11</v>
      </c>
      <c r="C29" s="36">
        <v>1265796861</v>
      </c>
      <c r="D29" s="38">
        <v>1265796861</v>
      </c>
    </row>
    <row r="30" spans="2:4" ht="18" thickBot="1" x14ac:dyDescent="0.35">
      <c r="B30" s="24" t="s">
        <v>12</v>
      </c>
      <c r="C30" s="36">
        <v>1827911406</v>
      </c>
      <c r="D30" s="38">
        <v>1816594475</v>
      </c>
    </row>
    <row r="31" spans="2:4" ht="18" thickBot="1" x14ac:dyDescent="0.35">
      <c r="B31" s="24"/>
      <c r="C31" s="42">
        <f>SUM(C26:C30)</f>
        <v>3900343968</v>
      </c>
      <c r="D31" s="42">
        <v>3889027037</v>
      </c>
    </row>
    <row r="32" spans="2:4" x14ac:dyDescent="0.3">
      <c r="B32" s="4"/>
      <c r="C32" s="6"/>
      <c r="D32" s="6"/>
    </row>
    <row r="33" spans="2:4" x14ac:dyDescent="0.3">
      <c r="B33" s="4" t="s">
        <v>13</v>
      </c>
      <c r="C33" s="6"/>
      <c r="D33" s="6"/>
    </row>
    <row r="34" spans="2:4" x14ac:dyDescent="0.3">
      <c r="B34" s="24" t="s">
        <v>99</v>
      </c>
      <c r="C34" s="36">
        <v>1586034177</v>
      </c>
      <c r="D34" s="38">
        <v>1711802456</v>
      </c>
    </row>
    <row r="35" spans="2:4" x14ac:dyDescent="0.3">
      <c r="B35" s="24" t="s">
        <v>14</v>
      </c>
      <c r="C35" s="36">
        <v>106041177</v>
      </c>
      <c r="D35" s="38">
        <v>106041177</v>
      </c>
    </row>
    <row r="36" spans="2:4" x14ac:dyDescent="0.3">
      <c r="B36" s="24" t="s">
        <v>15</v>
      </c>
      <c r="C36" s="36">
        <v>1005720196</v>
      </c>
      <c r="D36" s="38">
        <v>1069813639</v>
      </c>
    </row>
    <row r="37" spans="2:4" x14ac:dyDescent="0.3">
      <c r="B37" s="24" t="s">
        <v>16</v>
      </c>
      <c r="C37" s="39">
        <v>651165</v>
      </c>
      <c r="D37" s="38" t="s">
        <v>0</v>
      </c>
    </row>
    <row r="38" spans="2:4" ht="18" thickBot="1" x14ac:dyDescent="0.35">
      <c r="B38" s="24" t="s">
        <v>100</v>
      </c>
      <c r="C38" s="36">
        <v>15755467</v>
      </c>
      <c r="D38" s="39">
        <v>16699325</v>
      </c>
    </row>
    <row r="39" spans="2:4" ht="18" thickBot="1" x14ac:dyDescent="0.35">
      <c r="B39" s="24"/>
      <c r="C39" s="42">
        <f>SUM(C34:C38)</f>
        <v>2714202182</v>
      </c>
      <c r="D39" s="42">
        <v>2904356597</v>
      </c>
    </row>
    <row r="40" spans="2:4" x14ac:dyDescent="0.3">
      <c r="B40" s="24"/>
      <c r="C40" s="45"/>
      <c r="D40" s="1"/>
    </row>
    <row r="41" spans="2:4" x14ac:dyDescent="0.3">
      <c r="B41" s="4" t="s">
        <v>17</v>
      </c>
      <c r="C41" s="6"/>
      <c r="D41" s="6"/>
    </row>
    <row r="42" spans="2:4" x14ac:dyDescent="0.3">
      <c r="B42" s="24" t="s">
        <v>18</v>
      </c>
      <c r="C42" s="36">
        <v>680963041</v>
      </c>
      <c r="D42" s="38">
        <v>634477008</v>
      </c>
    </row>
    <row r="43" spans="2:4" ht="17.45" customHeight="1" x14ac:dyDescent="0.3">
      <c r="B43" s="24" t="s">
        <v>15</v>
      </c>
      <c r="C43" s="36">
        <v>105178666</v>
      </c>
      <c r="D43" s="38">
        <v>91671887</v>
      </c>
    </row>
    <row r="44" spans="2:4" ht="17.45" customHeight="1" x14ac:dyDescent="0.3">
      <c r="B44" s="24" t="s">
        <v>101</v>
      </c>
      <c r="C44" s="36" t="s">
        <v>0</v>
      </c>
      <c r="D44" s="38" t="s">
        <v>0</v>
      </c>
    </row>
    <row r="45" spans="2:4" ht="17.45" customHeight="1" x14ac:dyDescent="0.3">
      <c r="B45" s="24" t="s">
        <v>19</v>
      </c>
      <c r="C45" s="36">
        <v>81074824</v>
      </c>
      <c r="D45" s="39">
        <v>67446364</v>
      </c>
    </row>
    <row r="46" spans="2:4" ht="18" customHeight="1" x14ac:dyDescent="0.3">
      <c r="B46" s="24" t="s">
        <v>39</v>
      </c>
      <c r="C46" s="36">
        <v>130180722</v>
      </c>
      <c r="D46" s="38">
        <v>132104365</v>
      </c>
    </row>
    <row r="47" spans="2:4" ht="18" customHeight="1" thickBot="1" x14ac:dyDescent="0.35">
      <c r="B47" s="24" t="s">
        <v>14</v>
      </c>
      <c r="C47" s="36">
        <v>4007231</v>
      </c>
      <c r="D47" s="38">
        <v>4007231</v>
      </c>
    </row>
    <row r="48" spans="2:4" ht="17.45" customHeight="1" thickBot="1" x14ac:dyDescent="0.35">
      <c r="B48" s="4"/>
      <c r="C48" s="41">
        <f>SUM(C42:C47)</f>
        <v>1001404484</v>
      </c>
      <c r="D48" s="41">
        <v>929706855</v>
      </c>
    </row>
    <row r="49" spans="2:4" ht="18" customHeight="1" x14ac:dyDescent="0.3">
      <c r="B49" s="4"/>
      <c r="C49" s="24"/>
      <c r="D49" s="24"/>
    </row>
    <row r="50" spans="2:4" ht="18" thickBot="1" x14ac:dyDescent="0.35">
      <c r="B50" s="4" t="s">
        <v>20</v>
      </c>
      <c r="C50" s="44">
        <f>C39+C48</f>
        <v>3715606666</v>
      </c>
      <c r="D50" s="44">
        <v>3834063452</v>
      </c>
    </row>
    <row r="51" spans="2:4" ht="17.45" customHeight="1" x14ac:dyDescent="0.3">
      <c r="B51" s="4"/>
      <c r="C51" s="24"/>
      <c r="D51" s="24"/>
    </row>
    <row r="52" spans="2:4" x14ac:dyDescent="0.3">
      <c r="B52" s="4" t="s">
        <v>21</v>
      </c>
      <c r="C52" s="18">
        <f>C50+C31</f>
        <v>7615950634</v>
      </c>
      <c r="D52" s="18">
        <v>7723090489</v>
      </c>
    </row>
    <row r="53" spans="2:4" ht="17.4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zoomScale="60" zoomScaleNormal="60" workbookViewId="0">
      <selection activeCell="F20" sqref="F20"/>
    </sheetView>
  </sheetViews>
  <sheetFormatPr defaultColWidth="8.7109375" defaultRowHeight="17.25" x14ac:dyDescent="0.3"/>
  <cols>
    <col min="1" max="1" width="8.7109375" style="46"/>
    <col min="2" max="2" width="51.5703125" style="46" customWidth="1"/>
    <col min="3" max="3" width="26" style="46" customWidth="1"/>
    <col min="4" max="4" width="36.140625" style="46" customWidth="1"/>
    <col min="5" max="16384" width="8.7109375" style="46"/>
  </cols>
  <sheetData>
    <row r="1" spans="2:6" ht="34.5" x14ac:dyDescent="0.3">
      <c r="B1" s="4"/>
      <c r="C1" s="1" t="s">
        <v>102</v>
      </c>
      <c r="D1" s="1" t="s">
        <v>102</v>
      </c>
    </row>
    <row r="2" spans="2:6" x14ac:dyDescent="0.3">
      <c r="B2" s="4"/>
      <c r="C2" s="47">
        <v>44742</v>
      </c>
      <c r="D2" s="47">
        <v>44377</v>
      </c>
      <c r="F2" s="48"/>
    </row>
    <row r="3" spans="2:6" x14ac:dyDescent="0.3">
      <c r="B3" s="4"/>
      <c r="C3" s="2"/>
      <c r="D3" s="2"/>
    </row>
    <row r="4" spans="2:6" x14ac:dyDescent="0.3">
      <c r="B4" s="4"/>
      <c r="C4" s="24"/>
      <c r="D4" s="3"/>
    </row>
    <row r="5" spans="2:6" x14ac:dyDescent="0.3">
      <c r="B5" s="4"/>
      <c r="C5" s="1"/>
      <c r="D5" s="1"/>
    </row>
    <row r="6" spans="2:6" x14ac:dyDescent="0.3">
      <c r="B6" s="4"/>
      <c r="C6" s="1" t="s">
        <v>91</v>
      </c>
      <c r="D6" s="1"/>
    </row>
    <row r="7" spans="2:6" x14ac:dyDescent="0.3">
      <c r="B7" s="24" t="s">
        <v>22</v>
      </c>
      <c r="C7" s="11">
        <v>592600537</v>
      </c>
      <c r="D7" s="11">
        <v>620165962</v>
      </c>
    </row>
    <row r="8" spans="2:6" ht="34.5" x14ac:dyDescent="0.3">
      <c r="B8" s="24" t="s">
        <v>103</v>
      </c>
      <c r="C8" s="11">
        <v>42415513</v>
      </c>
      <c r="D8" s="11">
        <v>33912464</v>
      </c>
    </row>
    <row r="9" spans="2:6" x14ac:dyDescent="0.3">
      <c r="B9" s="24" t="s">
        <v>104</v>
      </c>
      <c r="C9" s="10">
        <v>68905130</v>
      </c>
      <c r="D9" s="10">
        <v>46750641</v>
      </c>
    </row>
    <row r="10" spans="2:6" ht="51.75" x14ac:dyDescent="0.3">
      <c r="B10" s="4" t="s">
        <v>23</v>
      </c>
      <c r="C10" s="18">
        <v>703921180</v>
      </c>
      <c r="D10" s="18">
        <v>700829067</v>
      </c>
    </row>
    <row r="11" spans="2:6" x14ac:dyDescent="0.3">
      <c r="B11" s="4"/>
      <c r="C11" s="24"/>
      <c r="D11" s="6"/>
    </row>
    <row r="12" spans="2:6" x14ac:dyDescent="0.3">
      <c r="B12" s="24" t="s">
        <v>24</v>
      </c>
      <c r="C12" s="11">
        <v>-209636419</v>
      </c>
      <c r="D12" s="11">
        <v>-158022052</v>
      </c>
    </row>
    <row r="13" spans="2:6" x14ac:dyDescent="0.3">
      <c r="B13" s="24" t="s">
        <v>25</v>
      </c>
      <c r="C13" s="11">
        <v>-234034577</v>
      </c>
      <c r="D13" s="11">
        <v>-228914862</v>
      </c>
    </row>
    <row r="14" spans="2:6" ht="34.5" x14ac:dyDescent="0.3">
      <c r="B14" s="24" t="s">
        <v>37</v>
      </c>
      <c r="C14" s="11">
        <v>-93645012</v>
      </c>
      <c r="D14" s="11">
        <v>-63854417</v>
      </c>
    </row>
    <row r="15" spans="2:6" x14ac:dyDescent="0.3">
      <c r="B15" s="24" t="s">
        <v>105</v>
      </c>
      <c r="C15" s="11">
        <v>-2540064</v>
      </c>
      <c r="D15" s="11">
        <v>-2616315</v>
      </c>
    </row>
    <row r="16" spans="2:6" x14ac:dyDescent="0.3">
      <c r="B16" s="24" t="s">
        <v>26</v>
      </c>
      <c r="C16" s="11">
        <v>-15664500</v>
      </c>
      <c r="D16" s="11">
        <v>-14652082</v>
      </c>
    </row>
    <row r="17" spans="2:4" x14ac:dyDescent="0.3">
      <c r="B17" s="24" t="s">
        <v>113</v>
      </c>
      <c r="C17" s="11">
        <v>-37674989</v>
      </c>
      <c r="D17" s="11">
        <v>-39523100</v>
      </c>
    </row>
    <row r="18" spans="2:4" ht="34.5" x14ac:dyDescent="0.3">
      <c r="B18" s="24" t="s">
        <v>106</v>
      </c>
      <c r="C18" s="11">
        <v>-17595163</v>
      </c>
      <c r="D18" s="11">
        <v>26109019</v>
      </c>
    </row>
    <row r="19" spans="2:4" x14ac:dyDescent="0.3">
      <c r="B19" s="24" t="s">
        <v>107</v>
      </c>
      <c r="C19" s="10">
        <v>-56451679</v>
      </c>
      <c r="D19" s="10">
        <v>-88340751</v>
      </c>
    </row>
    <row r="20" spans="2:4" ht="34.5" x14ac:dyDescent="0.3">
      <c r="B20" s="4" t="s">
        <v>27</v>
      </c>
      <c r="C20" s="22">
        <v>36678777</v>
      </c>
      <c r="D20" s="18">
        <v>131014507</v>
      </c>
    </row>
    <row r="21" spans="2:4" x14ac:dyDescent="0.3">
      <c r="B21" s="4"/>
      <c r="C21" s="1"/>
      <c r="D21" s="4"/>
    </row>
    <row r="22" spans="2:4" x14ac:dyDescent="0.3">
      <c r="B22" s="24" t="s">
        <v>28</v>
      </c>
      <c r="C22" s="11">
        <v>540476385</v>
      </c>
      <c r="D22" s="11">
        <v>142058684</v>
      </c>
    </row>
    <row r="23" spans="2:4" x14ac:dyDescent="0.3">
      <c r="B23" s="24" t="s">
        <v>40</v>
      </c>
      <c r="C23" s="11">
        <v>-540476385</v>
      </c>
      <c r="D23" s="11">
        <v>-142058684</v>
      </c>
    </row>
    <row r="24" spans="2:4" ht="34.5" x14ac:dyDescent="0.3">
      <c r="B24" s="24" t="s">
        <v>29</v>
      </c>
      <c r="C24" s="11">
        <v>104332323</v>
      </c>
      <c r="D24" s="11">
        <v>345846541</v>
      </c>
    </row>
    <row r="25" spans="2:4" x14ac:dyDescent="0.3">
      <c r="B25" s="24" t="s">
        <v>30</v>
      </c>
      <c r="C25" s="10">
        <v>-104332323</v>
      </c>
      <c r="D25" s="10">
        <v>-345846541</v>
      </c>
    </row>
    <row r="26" spans="2:4" x14ac:dyDescent="0.3">
      <c r="B26" s="24"/>
      <c r="C26" s="10"/>
      <c r="D26" s="10"/>
    </row>
    <row r="27" spans="2:4" x14ac:dyDescent="0.3">
      <c r="B27" s="4" t="s">
        <v>31</v>
      </c>
      <c r="C27" s="18">
        <v>36678777</v>
      </c>
      <c r="D27" s="18">
        <v>131014507</v>
      </c>
    </row>
    <row r="28" spans="2:4" x14ac:dyDescent="0.3">
      <c r="B28" s="4"/>
      <c r="C28" s="18"/>
      <c r="D28" s="18"/>
    </row>
    <row r="29" spans="2:4" x14ac:dyDescent="0.3">
      <c r="B29" s="24" t="s">
        <v>32</v>
      </c>
      <c r="C29" s="11">
        <v>277698463</v>
      </c>
      <c r="D29" s="11">
        <v>49207207</v>
      </c>
    </row>
    <row r="30" spans="2:4" x14ac:dyDescent="0.3">
      <c r="B30" s="24" t="s">
        <v>108</v>
      </c>
      <c r="C30" s="10">
        <v>-84474575</v>
      </c>
      <c r="D30" s="10">
        <v>-8541351</v>
      </c>
    </row>
    <row r="31" spans="2:4" x14ac:dyDescent="0.3">
      <c r="B31" s="4" t="s">
        <v>33</v>
      </c>
      <c r="C31" s="8">
        <v>193223888</v>
      </c>
      <c r="D31" s="8">
        <v>40665856</v>
      </c>
    </row>
    <row r="32" spans="2:4" x14ac:dyDescent="0.3">
      <c r="B32" s="4"/>
      <c r="C32" s="8"/>
      <c r="D32" s="8"/>
    </row>
    <row r="33" spans="2:4" x14ac:dyDescent="0.3">
      <c r="B33" s="4" t="s">
        <v>34</v>
      </c>
      <c r="C33" s="18">
        <v>229902665</v>
      </c>
      <c r="D33" s="18">
        <v>171680363</v>
      </c>
    </row>
    <row r="34" spans="2:4" x14ac:dyDescent="0.3">
      <c r="B34" s="24" t="s">
        <v>109</v>
      </c>
      <c r="C34" s="10">
        <v>-44097366</v>
      </c>
      <c r="D34" s="10">
        <v>-30205895</v>
      </c>
    </row>
    <row r="35" spans="2:4" x14ac:dyDescent="0.3">
      <c r="B35" s="4" t="s">
        <v>110</v>
      </c>
      <c r="C35" s="8">
        <v>185805299</v>
      </c>
      <c r="D35" s="8">
        <v>141474468</v>
      </c>
    </row>
    <row r="36" spans="2:4" x14ac:dyDescent="0.3">
      <c r="B36" s="4"/>
      <c r="C36" s="8"/>
      <c r="D36" s="8"/>
    </row>
    <row r="37" spans="2:4" x14ac:dyDescent="0.3">
      <c r="B37" s="24" t="s">
        <v>111</v>
      </c>
      <c r="C37" s="6" t="s">
        <v>119</v>
      </c>
      <c r="D37" s="6" t="s">
        <v>120</v>
      </c>
    </row>
    <row r="38" spans="2:4" x14ac:dyDescent="0.3">
      <c r="B38" s="24" t="s">
        <v>112</v>
      </c>
      <c r="C38" s="24"/>
      <c r="D38" s="24"/>
    </row>
    <row r="39" spans="2:4" x14ac:dyDescent="0.3">
      <c r="B39" s="4" t="s">
        <v>36</v>
      </c>
      <c r="C39" s="8">
        <v>185805299</v>
      </c>
      <c r="D39" s="8">
        <v>141474468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="60" zoomScaleNormal="60" workbookViewId="0">
      <selection activeCell="C20" sqref="C20"/>
    </sheetView>
  </sheetViews>
  <sheetFormatPr defaultColWidth="8.7109375" defaultRowHeight="17.25" x14ac:dyDescent="0.3"/>
  <cols>
    <col min="1" max="1" width="43.85546875" style="14" customWidth="1"/>
    <col min="2" max="2" width="20.5703125" style="14" customWidth="1"/>
    <col min="3" max="3" width="24" style="14" customWidth="1"/>
    <col min="4" max="4" width="26.42578125" style="14" customWidth="1"/>
    <col min="5" max="6" width="22.85546875" style="14" customWidth="1"/>
    <col min="7" max="7" width="26.5703125" style="14" customWidth="1"/>
    <col min="8" max="16384" width="8.7109375" style="14"/>
  </cols>
  <sheetData>
    <row r="1" spans="1:10" ht="17.45" customHeight="1" x14ac:dyDescent="0.3">
      <c r="A1" s="4"/>
      <c r="B1" s="2" t="s">
        <v>49</v>
      </c>
      <c r="C1" s="1" t="s">
        <v>56</v>
      </c>
      <c r="D1" s="1" t="s">
        <v>50</v>
      </c>
      <c r="E1" s="2" t="s">
        <v>11</v>
      </c>
      <c r="F1" s="1" t="s">
        <v>57</v>
      </c>
      <c r="G1" s="2" t="s">
        <v>52</v>
      </c>
    </row>
    <row r="2" spans="1:10" ht="17.45" customHeight="1" x14ac:dyDescent="0.3">
      <c r="A2" s="4"/>
      <c r="B2" s="2"/>
      <c r="C2" s="1"/>
      <c r="D2" s="2" t="s">
        <v>51</v>
      </c>
      <c r="E2" s="2"/>
      <c r="F2" s="1"/>
      <c r="G2" s="2"/>
    </row>
    <row r="3" spans="1:10" ht="17.45" customHeight="1" x14ac:dyDescent="0.3">
      <c r="A3" s="4"/>
      <c r="H3" s="49"/>
      <c r="I3" s="49"/>
      <c r="J3" s="49"/>
    </row>
    <row r="4" spans="1:10" ht="17.45" customHeight="1" x14ac:dyDescent="0.3">
      <c r="A4" s="4" t="s">
        <v>114</v>
      </c>
      <c r="B4" s="8">
        <v>117738440</v>
      </c>
      <c r="C4" s="8">
        <v>441418396</v>
      </c>
      <c r="D4" s="8">
        <v>247478865</v>
      </c>
      <c r="E4" s="8">
        <v>1265796861</v>
      </c>
      <c r="F4" s="12">
        <v>1709709168</v>
      </c>
      <c r="G4" s="12">
        <v>3782141730</v>
      </c>
    </row>
    <row r="5" spans="1:10" x14ac:dyDescent="0.3">
      <c r="A5" s="24"/>
      <c r="B5" s="1"/>
      <c r="C5" s="1"/>
      <c r="D5" s="1"/>
      <c r="E5" s="1"/>
      <c r="F5" s="27"/>
      <c r="G5" s="27"/>
    </row>
    <row r="6" spans="1:10" ht="17.45" customHeight="1" x14ac:dyDescent="0.3">
      <c r="A6" s="24" t="s">
        <v>35</v>
      </c>
      <c r="B6" s="6" t="s">
        <v>42</v>
      </c>
      <c r="C6" s="6"/>
      <c r="D6" s="6"/>
      <c r="E6" s="6"/>
      <c r="F6" s="11">
        <v>141474468</v>
      </c>
      <c r="G6" s="11">
        <v>141474468</v>
      </c>
    </row>
    <row r="7" spans="1:10" x14ac:dyDescent="0.3">
      <c r="A7" s="24" t="s">
        <v>41</v>
      </c>
      <c r="B7" s="6"/>
      <c r="C7" s="6"/>
      <c r="D7" s="6"/>
      <c r="E7" s="6"/>
      <c r="F7" s="28"/>
      <c r="G7" s="28"/>
    </row>
    <row r="8" spans="1:10" ht="17.45" customHeight="1" x14ac:dyDescent="0.3">
      <c r="A8" s="5" t="s">
        <v>53</v>
      </c>
      <c r="B8" s="7" t="s">
        <v>42</v>
      </c>
      <c r="C8" s="7" t="s">
        <v>42</v>
      </c>
      <c r="D8" s="7" t="s">
        <v>43</v>
      </c>
      <c r="E8" s="7" t="s">
        <v>47</v>
      </c>
      <c r="F8" s="13">
        <v>-95839090</v>
      </c>
      <c r="G8" s="13">
        <v>-95839090</v>
      </c>
    </row>
    <row r="9" spans="1:10" x14ac:dyDescent="0.3">
      <c r="A9" s="24" t="s">
        <v>54</v>
      </c>
      <c r="B9" s="7"/>
      <c r="C9" s="7"/>
      <c r="D9" s="7"/>
      <c r="E9" s="7"/>
      <c r="F9" s="30"/>
      <c r="G9" s="30"/>
    </row>
    <row r="10" spans="1:10" ht="17.45" customHeight="1" x14ac:dyDescent="0.3">
      <c r="A10" s="4" t="s">
        <v>121</v>
      </c>
      <c r="B10" s="8">
        <v>117738440</v>
      </c>
      <c r="C10" s="8">
        <v>441418396</v>
      </c>
      <c r="D10" s="8">
        <v>247478865</v>
      </c>
      <c r="E10" s="8">
        <v>1265796861</v>
      </c>
      <c r="F10" s="12">
        <v>1755344546</v>
      </c>
      <c r="G10" s="12">
        <v>3827777108</v>
      </c>
    </row>
    <row r="11" spans="1:10" x14ac:dyDescent="0.3">
      <c r="A11" s="4"/>
      <c r="B11" s="1"/>
      <c r="C11" s="1"/>
      <c r="D11" s="1"/>
      <c r="E11" s="1"/>
      <c r="F11" s="15"/>
      <c r="G11" s="15"/>
    </row>
    <row r="12" spans="1:10" ht="17.45" customHeight="1" x14ac:dyDescent="0.3">
      <c r="A12" s="24" t="s">
        <v>35</v>
      </c>
      <c r="B12" s="1" t="s">
        <v>0</v>
      </c>
      <c r="C12" s="1" t="s">
        <v>0</v>
      </c>
      <c r="D12" s="1" t="s">
        <v>0</v>
      </c>
      <c r="E12" s="1" t="s">
        <v>0</v>
      </c>
      <c r="F12" s="9">
        <v>45467004</v>
      </c>
      <c r="G12" s="9">
        <v>45467004</v>
      </c>
    </row>
    <row r="13" spans="1:10" ht="17.45" customHeight="1" x14ac:dyDescent="0.3">
      <c r="A13" s="24" t="s">
        <v>41</v>
      </c>
      <c r="B13" s="1"/>
      <c r="C13" s="1"/>
      <c r="D13" s="1"/>
      <c r="E13" s="1"/>
      <c r="F13" s="9">
        <v>15782925</v>
      </c>
      <c r="G13" s="9">
        <v>15782925</v>
      </c>
    </row>
    <row r="14" spans="1:10" x14ac:dyDescent="0.3">
      <c r="A14" s="5"/>
      <c r="B14" s="1"/>
      <c r="C14" s="1"/>
      <c r="D14" s="1"/>
      <c r="E14" s="1"/>
      <c r="F14" s="6"/>
      <c r="G14" s="6"/>
    </row>
    <row r="15" spans="1:10" ht="17.45" customHeight="1" x14ac:dyDescent="0.3">
      <c r="A15" s="4" t="s">
        <v>55</v>
      </c>
      <c r="B15" s="8">
        <v>117738440</v>
      </c>
      <c r="C15" s="8">
        <v>441418396</v>
      </c>
      <c r="D15" s="8">
        <v>247478865</v>
      </c>
      <c r="E15" s="8">
        <v>1265796861</v>
      </c>
      <c r="F15" s="12">
        <v>1816594475</v>
      </c>
      <c r="G15" s="12">
        <v>3889027037</v>
      </c>
    </row>
    <row r="16" spans="1:10" ht="17.45" customHeight="1" x14ac:dyDescent="0.3">
      <c r="A16" s="4"/>
      <c r="B16" s="8"/>
      <c r="C16" s="8"/>
      <c r="D16" s="8"/>
      <c r="E16" s="8"/>
      <c r="F16" s="12"/>
      <c r="G16" s="12"/>
    </row>
    <row r="17" spans="1:24" ht="17.45" customHeight="1" x14ac:dyDescent="0.3">
      <c r="A17" s="24" t="s">
        <v>35</v>
      </c>
      <c r="B17" s="1" t="s">
        <v>0</v>
      </c>
      <c r="C17" s="1" t="s">
        <v>0</v>
      </c>
      <c r="D17" s="1" t="s">
        <v>0</v>
      </c>
      <c r="E17" s="1" t="s">
        <v>0</v>
      </c>
      <c r="F17" s="9">
        <v>185805299</v>
      </c>
      <c r="G17" s="9">
        <v>185805299</v>
      </c>
    </row>
    <row r="18" spans="1:24" ht="17.45" customHeight="1" x14ac:dyDescent="0.3">
      <c r="A18" s="5" t="s">
        <v>53</v>
      </c>
      <c r="B18" s="2" t="s">
        <v>46</v>
      </c>
      <c r="C18" s="2" t="s">
        <v>45</v>
      </c>
      <c r="D18" s="2" t="s">
        <v>48</v>
      </c>
      <c r="E18" s="2" t="s">
        <v>47</v>
      </c>
      <c r="F18" s="13">
        <v>-174488368</v>
      </c>
      <c r="G18" s="13">
        <v>-174488368</v>
      </c>
    </row>
    <row r="19" spans="1:24" x14ac:dyDescent="0.3">
      <c r="A19" s="24" t="s">
        <v>122</v>
      </c>
      <c r="B19" s="2"/>
      <c r="C19" s="2"/>
      <c r="D19" s="2"/>
      <c r="E19" s="2"/>
      <c r="F19" s="30"/>
      <c r="G19" s="30"/>
    </row>
    <row r="20" spans="1:24" x14ac:dyDescent="0.3">
      <c r="A20" s="5"/>
      <c r="B20" s="6"/>
      <c r="C20" s="6"/>
      <c r="D20" s="6"/>
      <c r="E20" s="6"/>
      <c r="F20" s="28"/>
      <c r="G20" s="28"/>
    </row>
    <row r="21" spans="1:24" ht="17.45" customHeight="1" x14ac:dyDescent="0.3">
      <c r="A21" s="4" t="s">
        <v>123</v>
      </c>
      <c r="B21" s="8">
        <v>117738440</v>
      </c>
      <c r="C21" s="8">
        <v>441418396</v>
      </c>
      <c r="D21" s="8">
        <v>247478865</v>
      </c>
      <c r="E21" s="8">
        <v>1265796861</v>
      </c>
      <c r="F21" s="12">
        <v>1827911406</v>
      </c>
      <c r="G21" s="12">
        <v>3900343968</v>
      </c>
    </row>
    <row r="22" spans="1:24" x14ac:dyDescent="0.3">
      <c r="A22" s="5"/>
      <c r="B22" s="6"/>
      <c r="C22" s="6"/>
      <c r="D22" s="6"/>
      <c r="E22" s="6"/>
      <c r="F22" s="6"/>
      <c r="G22" s="6"/>
      <c r="H22" s="26"/>
      <c r="I22" s="26"/>
      <c r="J22" s="26"/>
      <c r="K22" s="26"/>
      <c r="L22" s="26"/>
      <c r="M22" s="26"/>
      <c r="N22" s="26"/>
      <c r="O22" s="26"/>
      <c r="P22" s="26"/>
    </row>
    <row r="23" spans="1:24" x14ac:dyDescent="0.3">
      <c r="A23" s="24"/>
      <c r="B23" s="5"/>
      <c r="C23" s="5"/>
      <c r="D23" s="24"/>
      <c r="E23" s="24"/>
      <c r="F23" s="24"/>
      <c r="G23" s="24"/>
      <c r="H23" s="24"/>
      <c r="I23" s="24"/>
      <c r="J23" s="24"/>
      <c r="K23" s="24"/>
      <c r="L23" s="24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="60" zoomScaleNormal="60" workbookViewId="0">
      <selection activeCell="G11" sqref="G11"/>
    </sheetView>
  </sheetViews>
  <sheetFormatPr defaultColWidth="8.7109375" defaultRowHeight="17.25" x14ac:dyDescent="0.3"/>
  <cols>
    <col min="1" max="1" width="8.85546875" style="14" customWidth="1"/>
    <col min="2" max="2" width="69.42578125" style="14" customWidth="1"/>
    <col min="3" max="3" width="26.85546875" style="14" customWidth="1"/>
    <col min="4" max="4" width="29.42578125" style="14" customWidth="1"/>
    <col min="5" max="16384" width="8.7109375" style="14"/>
  </cols>
  <sheetData>
    <row r="1" spans="1:4" ht="34.5" x14ac:dyDescent="0.3">
      <c r="A1" s="24"/>
      <c r="B1" s="4"/>
      <c r="C1" s="1" t="s">
        <v>102</v>
      </c>
      <c r="D1" s="1" t="s">
        <v>102</v>
      </c>
    </row>
    <row r="2" spans="1:4" x14ac:dyDescent="0.3">
      <c r="A2" s="24"/>
      <c r="B2" s="4"/>
      <c r="C2" s="47">
        <v>44742</v>
      </c>
      <c r="D2" s="47">
        <v>44377</v>
      </c>
    </row>
    <row r="3" spans="1:4" x14ac:dyDescent="0.3">
      <c r="A3" s="24"/>
      <c r="B3" s="4"/>
      <c r="C3" s="2"/>
      <c r="D3" s="2"/>
    </row>
    <row r="4" spans="1:4" x14ac:dyDescent="0.3">
      <c r="A4" s="24"/>
      <c r="B4" s="25"/>
      <c r="C4" s="1"/>
      <c r="D4" s="1"/>
    </row>
    <row r="5" spans="1:4" x14ac:dyDescent="0.3">
      <c r="A5" s="24"/>
      <c r="B5" s="4" t="s">
        <v>34</v>
      </c>
      <c r="C5" s="18">
        <v>229902665</v>
      </c>
      <c r="D5" s="18">
        <v>171680363</v>
      </c>
    </row>
    <row r="6" spans="1:4" x14ac:dyDescent="0.3">
      <c r="A6" s="24"/>
      <c r="B6" s="4"/>
      <c r="C6" s="1"/>
      <c r="D6" s="1"/>
    </row>
    <row r="7" spans="1:4" x14ac:dyDescent="0.3">
      <c r="A7" s="24"/>
      <c r="B7" s="5" t="s">
        <v>58</v>
      </c>
      <c r="C7" s="1"/>
      <c r="D7" s="1"/>
    </row>
    <row r="8" spans="1:4" x14ac:dyDescent="0.3">
      <c r="A8" s="24"/>
      <c r="B8" s="5"/>
      <c r="C8" s="6"/>
      <c r="D8" s="6"/>
    </row>
    <row r="9" spans="1:4" x14ac:dyDescent="0.3">
      <c r="A9" s="24"/>
      <c r="B9" s="24" t="s">
        <v>24</v>
      </c>
      <c r="C9" s="11">
        <v>209636419</v>
      </c>
      <c r="D9" s="11">
        <v>158022052</v>
      </c>
    </row>
    <row r="10" spans="1:4" x14ac:dyDescent="0.3">
      <c r="A10" s="24"/>
      <c r="B10" s="24" t="s">
        <v>59</v>
      </c>
      <c r="C10" s="6">
        <v>-30328</v>
      </c>
      <c r="D10" s="11">
        <v>-567749</v>
      </c>
    </row>
    <row r="11" spans="1:4" x14ac:dyDescent="0.3">
      <c r="A11" s="24"/>
      <c r="B11" s="24" t="s">
        <v>60</v>
      </c>
      <c r="C11" s="11">
        <v>13628460</v>
      </c>
      <c r="D11" s="11">
        <v>-26109019</v>
      </c>
    </row>
    <row r="12" spans="1:4" x14ac:dyDescent="0.3">
      <c r="A12" s="24"/>
      <c r="B12" s="24" t="s">
        <v>63</v>
      </c>
      <c r="C12" s="11">
        <v>-832314</v>
      </c>
      <c r="D12" s="11">
        <v>1207364</v>
      </c>
    </row>
    <row r="13" spans="1:4" ht="34.5" x14ac:dyDescent="0.3">
      <c r="A13" s="24"/>
      <c r="B13" s="24" t="s">
        <v>61</v>
      </c>
      <c r="C13" s="11">
        <v>-53161045</v>
      </c>
      <c r="D13" s="11">
        <v>-34930827</v>
      </c>
    </row>
    <row r="14" spans="1:4" x14ac:dyDescent="0.3">
      <c r="A14" s="24"/>
      <c r="B14" s="24" t="s">
        <v>62</v>
      </c>
      <c r="C14" s="11">
        <v>9940</v>
      </c>
      <c r="D14" s="11">
        <v>29080</v>
      </c>
    </row>
    <row r="15" spans="1:4" x14ac:dyDescent="0.3">
      <c r="A15" s="24"/>
      <c r="B15" s="24" t="s">
        <v>124</v>
      </c>
      <c r="C15" s="11">
        <v>7790346</v>
      </c>
      <c r="D15" s="11">
        <v>46391693</v>
      </c>
    </row>
    <row r="16" spans="1:4" x14ac:dyDescent="0.3">
      <c r="A16" s="24"/>
      <c r="B16" s="24" t="s">
        <v>64</v>
      </c>
      <c r="C16" s="11">
        <v>-24875079</v>
      </c>
      <c r="D16" s="11">
        <v>-18410206</v>
      </c>
    </row>
    <row r="17" spans="1:4" x14ac:dyDescent="0.3">
      <c r="A17" s="24"/>
      <c r="B17" s="24" t="s">
        <v>65</v>
      </c>
      <c r="C17" s="11">
        <v>16816555</v>
      </c>
      <c r="D17" s="11">
        <v>2350309</v>
      </c>
    </row>
    <row r="18" spans="1:4" x14ac:dyDescent="0.3">
      <c r="A18" s="24"/>
      <c r="B18" s="24" t="s">
        <v>66</v>
      </c>
      <c r="C18" s="11">
        <v>-185929094</v>
      </c>
      <c r="D18" s="11">
        <v>-28040542</v>
      </c>
    </row>
    <row r="19" spans="1:4" ht="34.5" x14ac:dyDescent="0.3">
      <c r="A19" s="24"/>
      <c r="B19" s="24" t="s">
        <v>67</v>
      </c>
      <c r="C19" s="11">
        <v>-522988</v>
      </c>
      <c r="D19" s="11">
        <v>3379321</v>
      </c>
    </row>
    <row r="20" spans="1:4" x14ac:dyDescent="0.3">
      <c r="A20" s="24"/>
      <c r="B20" s="24" t="s">
        <v>68</v>
      </c>
      <c r="C20" s="10">
        <v>-560808</v>
      </c>
      <c r="D20" s="7" t="s">
        <v>42</v>
      </c>
    </row>
    <row r="21" spans="1:4" x14ac:dyDescent="0.3">
      <c r="A21" s="24"/>
      <c r="B21" s="4" t="s">
        <v>69</v>
      </c>
      <c r="C21" s="20">
        <v>211872729</v>
      </c>
      <c r="D21" s="20">
        <v>275001839</v>
      </c>
    </row>
    <row r="22" spans="1:4" x14ac:dyDescent="0.3">
      <c r="A22" s="24"/>
      <c r="B22" s="4"/>
      <c r="C22" s="1"/>
      <c r="D22" s="1"/>
    </row>
    <row r="23" spans="1:4" x14ac:dyDescent="0.3">
      <c r="A23" s="24"/>
      <c r="B23" s="24" t="s">
        <v>70</v>
      </c>
      <c r="C23" s="11">
        <v>73382331</v>
      </c>
      <c r="D23" s="11">
        <v>128987204</v>
      </c>
    </row>
    <row r="24" spans="1:4" x14ac:dyDescent="0.3">
      <c r="A24" s="24"/>
      <c r="B24" s="24" t="s">
        <v>71</v>
      </c>
      <c r="C24" s="11">
        <v>-162961935</v>
      </c>
      <c r="D24" s="11">
        <v>-8330142</v>
      </c>
    </row>
    <row r="25" spans="1:4" x14ac:dyDescent="0.3">
      <c r="A25" s="24"/>
      <c r="B25" s="24" t="s">
        <v>72</v>
      </c>
      <c r="C25" s="10">
        <v>20461163</v>
      </c>
      <c r="D25" s="10">
        <v>-39961452</v>
      </c>
    </row>
    <row r="26" spans="1:4" x14ac:dyDescent="0.3">
      <c r="A26" s="24"/>
      <c r="B26" s="24"/>
      <c r="C26" s="6"/>
      <c r="D26" s="6"/>
    </row>
    <row r="27" spans="1:4" x14ac:dyDescent="0.3">
      <c r="A27" s="29"/>
      <c r="B27" s="4" t="s">
        <v>73</v>
      </c>
      <c r="C27" s="20">
        <f>SUM(C21:C26)</f>
        <v>142754288</v>
      </c>
      <c r="D27" s="20">
        <f>SUM(D21:D26)</f>
        <v>355697449</v>
      </c>
    </row>
    <row r="28" spans="1:4" x14ac:dyDescent="0.3">
      <c r="B28" s="29"/>
      <c r="C28" s="31"/>
      <c r="D28" s="31"/>
    </row>
    <row r="29" spans="1:4" x14ac:dyDescent="0.3">
      <c r="B29" s="24" t="s">
        <v>74</v>
      </c>
      <c r="C29" s="11">
        <v>746420</v>
      </c>
      <c r="D29" s="11">
        <v>945576</v>
      </c>
    </row>
    <row r="30" spans="1:4" x14ac:dyDescent="0.3">
      <c r="B30" s="24" t="s">
        <v>75</v>
      </c>
      <c r="C30" s="11">
        <v>-21509977</v>
      </c>
      <c r="D30" s="11">
        <v>-2350518</v>
      </c>
    </row>
    <row r="31" spans="1:4" x14ac:dyDescent="0.3">
      <c r="B31" s="24" t="s">
        <v>76</v>
      </c>
      <c r="C31" s="11">
        <v>-54353118</v>
      </c>
      <c r="D31" s="6" t="s">
        <v>0</v>
      </c>
    </row>
    <row r="32" spans="1:4" x14ac:dyDescent="0.3">
      <c r="B32" s="4" t="s">
        <v>77</v>
      </c>
      <c r="C32" s="19">
        <f>SUM(C27:C31)</f>
        <v>67637613</v>
      </c>
      <c r="D32" s="19">
        <f>SUM(D27:D31)</f>
        <v>354292507</v>
      </c>
    </row>
    <row r="33" spans="2:4" x14ac:dyDescent="0.3">
      <c r="B33" s="4"/>
      <c r="C33" s="16"/>
      <c r="D33" s="16"/>
    </row>
    <row r="34" spans="2:4" x14ac:dyDescent="0.3">
      <c r="B34" s="4" t="s">
        <v>115</v>
      </c>
      <c r="C34" s="1"/>
      <c r="D34" s="1"/>
    </row>
    <row r="35" spans="2:4" x14ac:dyDescent="0.3">
      <c r="B35" s="4"/>
      <c r="C35" s="4"/>
      <c r="D35" s="24"/>
    </row>
    <row r="36" spans="2:4" x14ac:dyDescent="0.3">
      <c r="B36" s="24" t="s">
        <v>78</v>
      </c>
      <c r="C36" s="32">
        <v>-156427996</v>
      </c>
      <c r="D36" s="32">
        <v>-431123952</v>
      </c>
    </row>
    <row r="37" spans="2:4" x14ac:dyDescent="0.3">
      <c r="B37" s="24" t="s">
        <v>79</v>
      </c>
      <c r="C37" s="32">
        <v>-12422271</v>
      </c>
      <c r="D37" s="32">
        <v>-12157317</v>
      </c>
    </row>
    <row r="38" spans="2:4" x14ac:dyDescent="0.3">
      <c r="B38" s="24" t="s">
        <v>80</v>
      </c>
      <c r="C38" s="11">
        <v>62903472</v>
      </c>
      <c r="D38" s="11">
        <v>-9736422</v>
      </c>
    </row>
    <row r="39" spans="2:4" x14ac:dyDescent="0.3">
      <c r="B39" s="24" t="s">
        <v>81</v>
      </c>
      <c r="C39" s="11">
        <v>42314</v>
      </c>
      <c r="D39" s="11">
        <v>686085</v>
      </c>
    </row>
    <row r="40" spans="2:4" x14ac:dyDescent="0.3">
      <c r="B40" s="24" t="s">
        <v>117</v>
      </c>
      <c r="C40" s="33">
        <v>23010919</v>
      </c>
      <c r="D40" s="33">
        <v>65902156</v>
      </c>
    </row>
    <row r="41" spans="2:4" x14ac:dyDescent="0.3">
      <c r="B41" s="4" t="s">
        <v>82</v>
      </c>
      <c r="C41" s="19">
        <f>SUM(C36:C40)</f>
        <v>-82893562</v>
      </c>
      <c r="D41" s="19">
        <f>SUM(D36:D40)</f>
        <v>-386429450</v>
      </c>
    </row>
    <row r="42" spans="2:4" x14ac:dyDescent="0.3">
      <c r="B42" s="4"/>
      <c r="C42" s="16"/>
      <c r="D42" s="34"/>
    </row>
    <row r="43" spans="2:4" x14ac:dyDescent="0.3">
      <c r="B43" s="4" t="s">
        <v>83</v>
      </c>
      <c r="C43" s="4"/>
      <c r="D43" s="24"/>
    </row>
    <row r="44" spans="2:4" x14ac:dyDescent="0.3">
      <c r="B44" s="24" t="s">
        <v>84</v>
      </c>
      <c r="C44" s="11">
        <v>-66759727</v>
      </c>
      <c r="D44" s="11">
        <v>-27866120</v>
      </c>
    </row>
    <row r="45" spans="2:4" x14ac:dyDescent="0.3">
      <c r="B45" s="24" t="s">
        <v>85</v>
      </c>
      <c r="C45" s="32">
        <v>-61392943</v>
      </c>
      <c r="D45" s="32">
        <v>-47017435</v>
      </c>
    </row>
    <row r="46" spans="2:4" x14ac:dyDescent="0.3">
      <c r="B46" s="24" t="s">
        <v>86</v>
      </c>
      <c r="C46" s="11">
        <v>-3301956</v>
      </c>
      <c r="D46" s="11">
        <v>-4468539</v>
      </c>
    </row>
    <row r="47" spans="2:4" x14ac:dyDescent="0.3">
      <c r="B47" s="24" t="s">
        <v>87</v>
      </c>
      <c r="C47" s="10">
        <v>-815496</v>
      </c>
      <c r="D47" s="10">
        <v>-798040</v>
      </c>
    </row>
    <row r="48" spans="2:4" x14ac:dyDescent="0.3">
      <c r="B48" s="4" t="s">
        <v>88</v>
      </c>
      <c r="C48" s="22">
        <f>SUM(C44:C47)</f>
        <v>-132270122</v>
      </c>
      <c r="D48" s="22">
        <f>SUM(D44:D47)</f>
        <v>-80150134</v>
      </c>
    </row>
    <row r="49" spans="2:4" x14ac:dyDescent="0.3">
      <c r="B49" s="4"/>
      <c r="C49" s="4"/>
      <c r="D49" s="4"/>
    </row>
    <row r="50" spans="2:4" x14ac:dyDescent="0.3">
      <c r="B50" s="21" t="s">
        <v>89</v>
      </c>
      <c r="C50" s="19">
        <f>C32+C41+C48</f>
        <v>-147526071</v>
      </c>
      <c r="D50" s="19">
        <f>D32+D41+D48</f>
        <v>-112287077</v>
      </c>
    </row>
    <row r="51" spans="2:4" x14ac:dyDescent="0.3">
      <c r="B51" s="24"/>
      <c r="C51" s="1"/>
      <c r="D51" s="1"/>
    </row>
    <row r="52" spans="2:4" x14ac:dyDescent="0.3">
      <c r="B52" s="21" t="s">
        <v>116</v>
      </c>
      <c r="C52" s="19">
        <v>321185261</v>
      </c>
      <c r="D52" s="19">
        <v>276174270</v>
      </c>
    </row>
    <row r="53" spans="2:4" x14ac:dyDescent="0.3">
      <c r="B53" s="4"/>
      <c r="C53" s="1"/>
      <c r="D53" s="1"/>
    </row>
    <row r="54" spans="2:4" x14ac:dyDescent="0.3">
      <c r="B54" s="21" t="s">
        <v>90</v>
      </c>
      <c r="C54" s="23">
        <f>C50+C52</f>
        <v>173659190</v>
      </c>
      <c r="D54" s="23">
        <f>D50+D52</f>
        <v>163887193</v>
      </c>
    </row>
    <row r="55" spans="2:4" x14ac:dyDescent="0.3">
      <c r="C55" s="17"/>
      <c r="D5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30062022-En</vt:lpstr>
      <vt:lpstr>Rez. Glob_30062022-En</vt:lpstr>
      <vt:lpstr>Capitaluri_30062022_En</vt:lpstr>
      <vt:lpstr>Flux de numerar_30062022_En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2022-08-16T09:28:24Z</dcterms:modified>
</cp:coreProperties>
</file>