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ltate anuale\Luci S\EN\"/>
    </mc:Choice>
  </mc:AlternateContent>
  <bookViews>
    <workbookView xWindow="0" yWindow="0" windowWidth="19200" windowHeight="6465" tabRatio="860"/>
  </bookViews>
  <sheets>
    <sheet name=" Poz.Fin. 31122021-En" sheetId="5" r:id="rId1"/>
    <sheet name="Rez. Glob_31122021-En" sheetId="6" r:id="rId2"/>
    <sheet name="Capitaluri_31122021_En" sheetId="8" r:id="rId3"/>
    <sheet name="Flux de numerar_31122021_En" sheetId="10" r:id="rId4"/>
  </sheets>
  <definedNames>
    <definedName name="OLE_LINK7" localSheetId="3">'Flux de numerar_31122021_En'!#REF!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B32" i="6"/>
  <c r="C11" i="6"/>
  <c r="C21" i="6" s="1"/>
  <c r="C28" i="6" s="1"/>
  <c r="B11" i="6"/>
  <c r="B21" i="6" s="1"/>
  <c r="B28" i="6" s="1"/>
  <c r="D47" i="5"/>
  <c r="C47" i="5"/>
  <c r="D37" i="5"/>
  <c r="C37" i="5"/>
  <c r="D30" i="5"/>
  <c r="C30" i="5"/>
  <c r="D18" i="5"/>
  <c r="C18" i="5"/>
  <c r="D12" i="5"/>
  <c r="C12" i="5"/>
  <c r="B34" i="6" l="1"/>
  <c r="C34" i="6"/>
  <c r="D49" i="5"/>
  <c r="C49" i="5"/>
  <c r="C51" i="5" s="1"/>
  <c r="D20" i="5"/>
  <c r="C20" i="5"/>
  <c r="D51" i="5"/>
  <c r="B38" i="6" l="1"/>
  <c r="C38" i="6"/>
  <c r="C43" i="6" l="1"/>
  <c r="B43" i="6"/>
</calcChain>
</file>

<file path=xl/sharedStrings.xml><?xml version="1.0" encoding="utf-8"?>
<sst xmlns="http://schemas.openxmlformats.org/spreadsheetml/2006/main" count="176" uniqueCount="134">
  <si>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</si>
  <si>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</si>
  <si>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</si>
  <si>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</si>
  <si>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</si>
  <si>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</si>
  <si>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</si>
  <si>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</si>
  <si>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</si>
  <si>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</si>
  <si>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</si>
  <si>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</si>
  <si>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</si>
  <si>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</si>
  <si>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</si>
  <si>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</si>
  <si>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</si>
  <si>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</si>
  <si>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</si>
  <si>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</si>
  <si>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</si>
  <si>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</si>
  <si>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</si>
  <si>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</si>
  <si>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</si>
  <si>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</si>
  <si>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</si>
  <si>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</si>
  <si>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</si>
  <si>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</si>
  <si>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</si>
  <si>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</si>
  <si>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</si>
  <si>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</si>
  <si>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</si>
  <si>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</si>
  <si>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</si>
  <si>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</si>
  <si>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</si>
  <si>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</si>
  <si>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</si>
  <si>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</si>
  <si>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</si>
  <si>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</si>
  <si>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</si>
  <si>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</si>
  <si>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</si>
  <si>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</si>
  <si>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</si>
  <si>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</si>
  <si>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</si>
  <si>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</si>
  <si>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</si>
  <si>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</si>
  <si>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</si>
  <si>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</si>
  <si>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</si>
  <si>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</si>
  <si>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</si>
  <si>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</si>
  <si>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>(unaudited)</t>
  </si>
  <si>
    <t>Current tax payment</t>
  </si>
  <si>
    <r>
      <t xml:space="preserve">      </t>
    </r>
    <r>
      <rPr>
        <b/>
        <u/>
        <sz val="10"/>
        <color theme="1"/>
        <rFont val="Georgia"/>
        <family val="1"/>
      </rPr>
      <t>31 December 2020</t>
    </r>
  </si>
  <si>
    <t xml:space="preserve">Actuarial (gain)/loss for the period  </t>
  </si>
  <si>
    <r>
      <t xml:space="preserve">      </t>
    </r>
    <r>
      <rPr>
        <b/>
        <u/>
        <sz val="10"/>
        <color theme="1"/>
        <rFont val="Georgia"/>
        <family val="1"/>
      </rPr>
      <t>31 December 2021</t>
    </r>
  </si>
  <si>
    <t>15,88</t>
  </si>
  <si>
    <t>14,86</t>
  </si>
  <si>
    <t xml:space="preserve">Actuarial gain / loss for the period  </t>
  </si>
  <si>
    <t xml:space="preserve">                         -</t>
  </si>
  <si>
    <t xml:space="preserve">                        -</t>
  </si>
  <si>
    <t xml:space="preserve">                       -</t>
  </si>
  <si>
    <t xml:space="preserve">                      -</t>
  </si>
  <si>
    <t xml:space="preserve">                          -</t>
  </si>
  <si>
    <t xml:space="preserve">                        - </t>
  </si>
  <si>
    <t>Share Capital</t>
  </si>
  <si>
    <t>Share</t>
  </si>
  <si>
    <t>premium</t>
  </si>
  <si>
    <t>Total equity</t>
  </si>
  <si>
    <t xml:space="preserve">Balance on 1 January 2020 </t>
  </si>
  <si>
    <t>Comprehensiv income elements</t>
  </si>
  <si>
    <t xml:space="preserve">                           -</t>
  </si>
  <si>
    <t>Transactions with shareholders:</t>
  </si>
  <si>
    <t>Dividends related to 2019</t>
  </si>
  <si>
    <t xml:space="preserve">Balance on 31 December 2020 </t>
  </si>
  <si>
    <t>Dividends related to 2020</t>
  </si>
  <si>
    <t xml:space="preserve">Balance on 31 December 2021 </t>
  </si>
  <si>
    <r>
      <t>Share capital</t>
    </r>
    <r>
      <rPr>
        <b/>
        <u/>
        <sz val="12"/>
        <color theme="1"/>
        <rFont val="Segoe UI"/>
        <family val="2"/>
      </rPr>
      <t xml:space="preserve"> adjustments</t>
    </r>
  </si>
  <si>
    <r>
      <t>Retained</t>
    </r>
    <r>
      <rPr>
        <b/>
        <u/>
        <sz val="12"/>
        <color theme="1"/>
        <rFont val="Segoe UI"/>
        <family val="2"/>
      </rPr>
      <t xml:space="preserve"> earnings</t>
    </r>
  </si>
  <si>
    <t xml:space="preserve">The year ended </t>
  </si>
  <si>
    <t>Adjustments for:</t>
  </si>
  <si>
    <t>Gain/(loss) on transfer of fixed assets</t>
  </si>
  <si>
    <t xml:space="preserve">Provisions for risks and charges </t>
  </si>
  <si>
    <t xml:space="preserve">Provisions for impairment of inventories </t>
  </si>
  <si>
    <t>Revenue from connection fees, grants and goods taken free of charge</t>
  </si>
  <si>
    <t>Provisions for guarantees</t>
  </si>
  <si>
    <t xml:space="preserve">Provisions for employee benefits </t>
  </si>
  <si>
    <t>The effect of updating the provision for employee benefits</t>
  </si>
  <si>
    <t>Sundry debtors and receivable loss</t>
  </si>
  <si>
    <t>Adjustments for impairment of receivables</t>
  </si>
  <si>
    <t>Interest revenue</t>
  </si>
  <si>
    <t>Interest expenses</t>
  </si>
  <si>
    <t>Adjustment of the Claim regarding the Concession Agreement</t>
  </si>
  <si>
    <t>Adjustments for impairment of financial assets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</si>
  <si>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</si>
  <si>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</si>
  <si>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</si>
  <si>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</si>
  <si>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</si>
  <si>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</si>
  <si>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</si>
  <si>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</si>
  <si>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</si>
  <si>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</si>
  <si>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</si>
  <si>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</si>
  <si>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</si>
  <si>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</si>
  <si>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</si>
  <si>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</si>
  <si>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</si>
  <si>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Cash flow from connection fees</t>
  </si>
  <si>
    <t>and grants</t>
  </si>
  <si>
    <t>Net cash used in investment activities</t>
  </si>
  <si>
    <t>Cash flow from financing activities</t>
  </si>
  <si>
    <t>Long term loans drawings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</si>
  <si>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</si>
  <si>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</si>
  <si>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</si>
  <si>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</si>
  <si>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</si>
  <si>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t xml:space="preserve">Cash and cash equivalent </t>
  </si>
  <si>
    <t>as at the beginning  of the year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</si>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</sst>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0"/>
      <color theme="1"/>
      <name val="Georgia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theme="1"/>
      <name val="Segoe UI"/>
      <family val="2"/>
    </font>
    <font>
      <u val="double"/>
      <sz val="12"/>
      <color theme="1"/>
      <name val="Segoe UI"/>
      <family val="2"/>
    </font>
    <font>
      <b/>
      <u val="double"/>
      <sz val="12"/>
      <color rgb="FF000000"/>
      <name val="Segoe UI"/>
      <family val="2"/>
    </font>
    <font>
      <u/>
      <sz val="12"/>
      <color rgb="FF000000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vertical="center" wrapText="1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13" fillId="0" borderId="0" xfId="0" applyFont="1"/>
    <xf numFmtId="0" fontId="2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3" fillId="0" borderId="0" xfId="0" applyNumberFormat="1" applyFont="1"/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5" fontId="7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37" fontId="12" fillId="0" borderId="0" xfId="0" applyNumberFormat="1" applyFont="1" applyFill="1"/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2"/>
  <sheetViews>
    <sheetView tabSelected="1" zoomScale="70" zoomScaleNormal="70" workbookViewId="0">
      <selection activeCell="M12" sqref="M12"/>
    </sheetView>
  </sheetViews>
  <sheetFormatPr defaultColWidth="9.140625" defaultRowHeight="17.25" x14ac:dyDescent="0.3"/>
  <cols>
    <col min="1" max="1" width="9.140625" style="22"/>
    <col min="2" max="2" width="47.42578125" style="22" bestFit="1" customWidth="1"/>
    <col min="3" max="4" width="16.42578125" style="2" bestFit="1" customWidth="1"/>
    <col min="5" max="16384" width="9.140625" style="22"/>
  </cols>
  <sheetData>
    <row r="1" spans="2:5" ht="18" thickBot="1" x14ac:dyDescent="0.35"/>
    <row r="2" spans="2:5" ht="44.25" x14ac:dyDescent="0.3">
      <c r="B2" s="23"/>
      <c r="C2" s="4" t="s">
        <v>64</v>
      </c>
      <c r="D2" s="4" t="s">
        <v>62</v>
      </c>
    </row>
    <row r="3" spans="2:5" x14ac:dyDescent="0.3">
      <c r="B3" s="23"/>
      <c r="C3" s="29"/>
      <c r="D3" s="29"/>
    </row>
    <row r="4" spans="2:5" x14ac:dyDescent="0.3">
      <c r="B4" s="23"/>
      <c r="C4" s="20"/>
      <c r="D4" s="5"/>
    </row>
    <row r="5" spans="2:5" x14ac:dyDescent="0.3">
      <c r="B5" s="3" t="s">
        <v>4</v>
      </c>
      <c r="D5" s="5"/>
    </row>
    <row r="6" spans="2:5" x14ac:dyDescent="0.3">
      <c r="B6" s="6" t="s">
        <v>7</v>
      </c>
      <c r="C6" s="2">
        <v>454058620</v>
      </c>
      <c r="D6" s="7">
        <v>449717871</v>
      </c>
    </row>
    <row r="7" spans="2:5" x14ac:dyDescent="0.3">
      <c r="B7" s="6" t="s">
        <v>6</v>
      </c>
      <c r="C7" s="2">
        <v>19617136</v>
      </c>
      <c r="D7" s="13">
        <v>19192069</v>
      </c>
    </row>
    <row r="8" spans="2:5" x14ac:dyDescent="0.3">
      <c r="B8" s="6" t="s">
        <v>5</v>
      </c>
      <c r="C8" s="2">
        <v>3997028494</v>
      </c>
      <c r="D8" s="7">
        <v>3931662402</v>
      </c>
      <c r="E8" s="1"/>
    </row>
    <row r="9" spans="2:5" x14ac:dyDescent="0.3">
      <c r="B9" s="6" t="s">
        <v>8</v>
      </c>
      <c r="C9" s="2">
        <v>296576170</v>
      </c>
      <c r="D9" s="7">
        <v>284272848</v>
      </c>
      <c r="E9" s="1"/>
    </row>
    <row r="10" spans="2:5" x14ac:dyDescent="0.3">
      <c r="B10" s="6" t="s">
        <v>9</v>
      </c>
      <c r="C10" s="2">
        <v>1788570507</v>
      </c>
      <c r="D10" s="7">
        <v>1364268828</v>
      </c>
      <c r="E10" s="1"/>
    </row>
    <row r="11" spans="2:5" ht="18" thickBot="1" x14ac:dyDescent="0.35">
      <c r="B11" s="1" t="s">
        <v>56</v>
      </c>
      <c r="C11" s="28">
        <v>1442960</v>
      </c>
      <c r="D11" s="13">
        <v>5322418</v>
      </c>
      <c r="E11" s="1"/>
    </row>
    <row r="12" spans="2:5" ht="18" thickBot="1" x14ac:dyDescent="0.35">
      <c r="B12" s="3"/>
      <c r="C12" s="8">
        <f>SUM(C6:C11)</f>
        <v>6557293887</v>
      </c>
      <c r="D12" s="8">
        <f>SUM(D6:D11)</f>
        <v>6054436436</v>
      </c>
      <c r="E12" s="1"/>
    </row>
    <row r="13" spans="2:5" x14ac:dyDescent="0.3">
      <c r="B13" s="24"/>
      <c r="D13" s="7"/>
    </row>
    <row r="14" spans="2:5" x14ac:dyDescent="0.3">
      <c r="B14" s="3" t="s">
        <v>0</v>
      </c>
      <c r="D14" s="7"/>
    </row>
    <row r="15" spans="2:5" x14ac:dyDescent="0.3">
      <c r="B15" s="6" t="s">
        <v>10</v>
      </c>
      <c r="C15" s="2">
        <v>308541252</v>
      </c>
      <c r="D15" s="7">
        <v>191061018</v>
      </c>
    </row>
    <row r="16" spans="2:5" x14ac:dyDescent="0.3">
      <c r="B16" s="26" t="s">
        <v>11</v>
      </c>
      <c r="C16" s="2">
        <v>536070089</v>
      </c>
      <c r="D16" s="7">
        <v>626162839</v>
      </c>
    </row>
    <row r="17" spans="2:4" ht="18" thickBot="1" x14ac:dyDescent="0.35">
      <c r="B17" s="6" t="s">
        <v>12</v>
      </c>
      <c r="C17" s="2">
        <v>321185261</v>
      </c>
      <c r="D17" s="7">
        <v>276174270</v>
      </c>
    </row>
    <row r="18" spans="2:4" ht="18" thickBot="1" x14ac:dyDescent="0.35">
      <c r="B18" s="3"/>
      <c r="C18" s="9">
        <f>SUM(C15:C17)</f>
        <v>1165796602</v>
      </c>
      <c r="D18" s="9">
        <f>SUM(D15:D17)</f>
        <v>1093398127</v>
      </c>
    </row>
    <row r="19" spans="2:4" x14ac:dyDescent="0.3">
      <c r="B19" s="3"/>
      <c r="C19" s="5"/>
      <c r="D19" s="5"/>
    </row>
    <row r="20" spans="2:4" ht="18" thickBot="1" x14ac:dyDescent="0.35">
      <c r="B20" s="3" t="s">
        <v>13</v>
      </c>
      <c r="C20" s="10">
        <f>C18+C12</f>
        <v>7723090489</v>
      </c>
      <c r="D20" s="10">
        <f>D18+D12</f>
        <v>7147834563</v>
      </c>
    </row>
    <row r="21" spans="2:4" ht="18" thickTop="1" x14ac:dyDescent="0.3">
      <c r="B21" s="24"/>
      <c r="D21" s="7"/>
    </row>
    <row r="22" spans="2:4" x14ac:dyDescent="0.3">
      <c r="B22" s="3" t="s">
        <v>14</v>
      </c>
      <c r="D22" s="7"/>
    </row>
    <row r="23" spans="2:4" x14ac:dyDescent="0.3">
      <c r="B23" s="6"/>
      <c r="D23" s="7"/>
    </row>
    <row r="24" spans="2:4" x14ac:dyDescent="0.3">
      <c r="B24" s="3" t="s">
        <v>15</v>
      </c>
      <c r="D24" s="7"/>
    </row>
    <row r="25" spans="2:4" x14ac:dyDescent="0.3">
      <c r="B25" s="6" t="s">
        <v>16</v>
      </c>
      <c r="C25" s="2">
        <v>117738440</v>
      </c>
      <c r="D25" s="7">
        <v>117738440</v>
      </c>
    </row>
    <row r="26" spans="2:4" x14ac:dyDescent="0.3">
      <c r="B26" s="6" t="s">
        <v>17</v>
      </c>
      <c r="C26" s="2">
        <v>441418396</v>
      </c>
      <c r="D26" s="7">
        <v>441418396</v>
      </c>
    </row>
    <row r="27" spans="2:4" x14ac:dyDescent="0.3">
      <c r="B27" s="6" t="s">
        <v>18</v>
      </c>
      <c r="C27" s="2">
        <v>247478865</v>
      </c>
      <c r="D27" s="7">
        <v>247478865</v>
      </c>
    </row>
    <row r="28" spans="2:4" x14ac:dyDescent="0.3">
      <c r="B28" s="6" t="s">
        <v>19</v>
      </c>
      <c r="C28" s="2">
        <v>1265796861</v>
      </c>
      <c r="D28" s="7">
        <v>1265796861</v>
      </c>
    </row>
    <row r="29" spans="2:4" ht="18" thickBot="1" x14ac:dyDescent="0.35">
      <c r="B29" s="6" t="s">
        <v>20</v>
      </c>
      <c r="C29" s="2">
        <v>1816594475</v>
      </c>
      <c r="D29" s="7">
        <v>1709709168</v>
      </c>
    </row>
    <row r="30" spans="2:4" ht="18" thickBot="1" x14ac:dyDescent="0.35">
      <c r="B30" s="3"/>
      <c r="C30" s="9">
        <f>SUM(C25:C29)</f>
        <v>3889027037</v>
      </c>
      <c r="D30" s="9">
        <f>SUM(D25:D29)</f>
        <v>3782141730</v>
      </c>
    </row>
    <row r="31" spans="2:4" x14ac:dyDescent="0.3">
      <c r="B31" s="3" t="s">
        <v>21</v>
      </c>
      <c r="D31" s="7"/>
    </row>
    <row r="32" spans="2:4" x14ac:dyDescent="0.3">
      <c r="B32" s="6" t="s">
        <v>22</v>
      </c>
      <c r="C32" s="2">
        <v>1711802456</v>
      </c>
      <c r="D32" s="7">
        <v>1486684049</v>
      </c>
    </row>
    <row r="33" spans="2:4" x14ac:dyDescent="0.3">
      <c r="B33" s="6" t="s">
        <v>23</v>
      </c>
      <c r="C33" s="2">
        <v>106041177</v>
      </c>
      <c r="D33" s="7">
        <v>118611004</v>
      </c>
    </row>
    <row r="34" spans="2:4" x14ac:dyDescent="0.3">
      <c r="B34" s="6" t="s">
        <v>24</v>
      </c>
      <c r="C34" s="2">
        <v>1069813639</v>
      </c>
      <c r="D34" s="7">
        <v>1043635227</v>
      </c>
    </row>
    <row r="35" spans="2:4" x14ac:dyDescent="0.3">
      <c r="B35" s="6" t="s">
        <v>25</v>
      </c>
      <c r="C35" s="13" t="s">
        <v>3</v>
      </c>
      <c r="D35" s="7" t="s">
        <v>3</v>
      </c>
    </row>
    <row r="36" spans="2:4" ht="18" thickBot="1" x14ac:dyDescent="0.35">
      <c r="B36" s="6" t="s">
        <v>26</v>
      </c>
      <c r="C36" s="2">
        <v>16699325</v>
      </c>
      <c r="D36" s="13">
        <v>16482440</v>
      </c>
    </row>
    <row r="37" spans="2:4" ht="18" thickBot="1" x14ac:dyDescent="0.35">
      <c r="B37" s="3"/>
      <c r="C37" s="9">
        <f>SUM(C32:C36)</f>
        <v>2904356597</v>
      </c>
      <c r="D37" s="9">
        <f>SUM(D32:D36)</f>
        <v>2665412720</v>
      </c>
    </row>
    <row r="39" spans="2:4" x14ac:dyDescent="0.3">
      <c r="B39" s="23"/>
      <c r="D39" s="11"/>
    </row>
    <row r="40" spans="2:4" x14ac:dyDescent="0.3">
      <c r="B40" s="3" t="s">
        <v>27</v>
      </c>
      <c r="D40" s="7"/>
    </row>
    <row r="41" spans="2:4" x14ac:dyDescent="0.3">
      <c r="B41" s="6" t="s">
        <v>28</v>
      </c>
      <c r="C41" s="2">
        <v>634477008</v>
      </c>
      <c r="D41" s="7">
        <v>431563686</v>
      </c>
    </row>
    <row r="42" spans="2:4" x14ac:dyDescent="0.3">
      <c r="B42" s="6" t="s">
        <v>24</v>
      </c>
      <c r="C42" s="2">
        <v>91671887</v>
      </c>
      <c r="D42" s="7">
        <v>69030914</v>
      </c>
    </row>
    <row r="43" spans="2:4" x14ac:dyDescent="0.3">
      <c r="B43" s="6" t="s">
        <v>61</v>
      </c>
      <c r="C43" s="2" t="s">
        <v>3</v>
      </c>
      <c r="D43" s="7"/>
    </row>
    <row r="44" spans="2:4" x14ac:dyDescent="0.3">
      <c r="B44" s="6" t="s">
        <v>29</v>
      </c>
      <c r="C44" s="2">
        <v>67446364</v>
      </c>
      <c r="D44" s="13">
        <v>75794781</v>
      </c>
    </row>
    <row r="45" spans="2:4" x14ac:dyDescent="0.3">
      <c r="B45" s="6" t="s">
        <v>57</v>
      </c>
      <c r="C45" s="2">
        <v>132104365</v>
      </c>
      <c r="D45" s="7">
        <v>120992640</v>
      </c>
    </row>
    <row r="46" spans="2:4" ht="18" thickBot="1" x14ac:dyDescent="0.35">
      <c r="B46" s="6" t="s">
        <v>23</v>
      </c>
      <c r="C46" s="2">
        <v>4007231</v>
      </c>
      <c r="D46" s="7">
        <v>2898092</v>
      </c>
    </row>
    <row r="47" spans="2:4" ht="18" thickBot="1" x14ac:dyDescent="0.35">
      <c r="B47" s="3"/>
      <c r="C47" s="8">
        <f>SUM(C41:C46)</f>
        <v>929706855</v>
      </c>
      <c r="D47" s="8">
        <f>SUM(D41:D46)</f>
        <v>700280113</v>
      </c>
    </row>
    <row r="48" spans="2:4" x14ac:dyDescent="0.3">
      <c r="B48" s="3"/>
      <c r="C48" s="7"/>
      <c r="D48" s="7"/>
    </row>
    <row r="49" spans="2:4" ht="18" thickBot="1" x14ac:dyDescent="0.35">
      <c r="B49" s="3" t="s">
        <v>30</v>
      </c>
      <c r="C49" s="12">
        <f>C37+C47</f>
        <v>3834063452</v>
      </c>
      <c r="D49" s="12">
        <f>D37+D47</f>
        <v>3365692833</v>
      </c>
    </row>
    <row r="50" spans="2:4" x14ac:dyDescent="0.3">
      <c r="B50" s="3"/>
      <c r="C50" s="5"/>
      <c r="D50" s="5"/>
    </row>
    <row r="51" spans="2:4" x14ac:dyDescent="0.3">
      <c r="B51" s="3" t="s">
        <v>31</v>
      </c>
      <c r="C51" s="14">
        <f>C30+C49</f>
        <v>7723090489</v>
      </c>
      <c r="D51" s="14">
        <f>D30+D49</f>
        <v>7147834563</v>
      </c>
    </row>
    <row r="52" spans="2:4" x14ac:dyDescent="0.3">
      <c r="B5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60" zoomScaleNormal="60" workbookViewId="0">
      <selection activeCell="B20" sqref="B20"/>
    </sheetView>
  </sheetViews>
  <sheetFormatPr defaultColWidth="8.7109375" defaultRowHeight="17.25" x14ac:dyDescent="0.3"/>
  <cols>
    <col min="1" max="1" width="82.5703125" style="22" customWidth="1"/>
    <col min="2" max="2" width="20.42578125" style="15" customWidth="1"/>
    <col min="3" max="3" width="20.85546875" style="15" customWidth="1"/>
    <col min="4" max="16384" width="8.7109375" style="22"/>
  </cols>
  <sheetData>
    <row r="1" spans="1:3" ht="18" thickBot="1" x14ac:dyDescent="0.35"/>
    <row r="2" spans="1:3" x14ac:dyDescent="0.3">
      <c r="A2" s="62"/>
      <c r="B2" s="17" t="s">
        <v>1</v>
      </c>
      <c r="C2" s="17" t="s">
        <v>1</v>
      </c>
    </row>
    <row r="3" spans="1:3" x14ac:dyDescent="0.3">
      <c r="A3" s="62"/>
      <c r="B3" s="19">
        <v>44197</v>
      </c>
      <c r="C3" s="19">
        <v>43831</v>
      </c>
    </row>
    <row r="4" spans="1:3" x14ac:dyDescent="0.3">
      <c r="A4" s="62"/>
      <c r="B4" s="19">
        <v>44561</v>
      </c>
      <c r="C4" s="19">
        <v>44196</v>
      </c>
    </row>
    <row r="5" spans="1:3" ht="18" thickBot="1" x14ac:dyDescent="0.35">
      <c r="A5" s="25"/>
      <c r="B5" s="27" t="s">
        <v>60</v>
      </c>
      <c r="C5" s="27"/>
    </row>
    <row r="6" spans="1:3" ht="18" thickBot="1" x14ac:dyDescent="0.35">
      <c r="A6" s="25"/>
      <c r="B6" s="18"/>
      <c r="C6" s="18"/>
    </row>
    <row r="7" spans="1:3" x14ac:dyDescent="0.3">
      <c r="A7" s="21"/>
    </row>
    <row r="8" spans="1:3" x14ac:dyDescent="0.3">
      <c r="A8" s="6" t="s">
        <v>32</v>
      </c>
      <c r="B8" s="15">
        <v>1164418613</v>
      </c>
      <c r="C8" s="15">
        <v>1150464877</v>
      </c>
    </row>
    <row r="9" spans="1:3" x14ac:dyDescent="0.3">
      <c r="A9" s="6" t="s">
        <v>33</v>
      </c>
      <c r="B9" s="15">
        <v>72037147</v>
      </c>
      <c r="C9" s="15">
        <v>114222513</v>
      </c>
    </row>
    <row r="10" spans="1:3" ht="18" thickBot="1" x14ac:dyDescent="0.35">
      <c r="A10" s="6" t="s">
        <v>34</v>
      </c>
      <c r="B10" s="15">
        <v>128055482</v>
      </c>
      <c r="C10" s="15">
        <v>68816438</v>
      </c>
    </row>
    <row r="11" spans="1:3" ht="35.25" thickBot="1" x14ac:dyDescent="0.35">
      <c r="A11" s="3" t="s">
        <v>35</v>
      </c>
      <c r="B11" s="16">
        <f>SUM(B8:B10)</f>
        <v>1364511242</v>
      </c>
      <c r="C11" s="16">
        <f>SUM(C8:C10)</f>
        <v>1333503828</v>
      </c>
    </row>
    <row r="12" spans="1:3" x14ac:dyDescent="0.3">
      <c r="A12" s="6"/>
    </row>
    <row r="13" spans="1:3" x14ac:dyDescent="0.3">
      <c r="A13" s="6" t="s">
        <v>36</v>
      </c>
      <c r="B13" s="15">
        <v>-351054254</v>
      </c>
      <c r="C13" s="15">
        <v>-247008520</v>
      </c>
    </row>
    <row r="14" spans="1:3" x14ac:dyDescent="0.3">
      <c r="A14" s="6" t="s">
        <v>37</v>
      </c>
      <c r="B14" s="15">
        <v>-464596008</v>
      </c>
      <c r="C14" s="15">
        <v>-431952348</v>
      </c>
    </row>
    <row r="15" spans="1:3" x14ac:dyDescent="0.3">
      <c r="A15" s="6" t="s">
        <v>55</v>
      </c>
      <c r="B15" s="15">
        <v>-112818316</v>
      </c>
      <c r="C15" s="15">
        <v>-115609386</v>
      </c>
    </row>
    <row r="16" spans="1:3" x14ac:dyDescent="0.3">
      <c r="A16" s="6" t="s">
        <v>38</v>
      </c>
      <c r="B16" s="15">
        <v>-4945824</v>
      </c>
      <c r="C16" s="15">
        <v>-107622364</v>
      </c>
    </row>
    <row r="17" spans="1:3" x14ac:dyDescent="0.3">
      <c r="A17" s="6" t="s">
        <v>39</v>
      </c>
      <c r="B17" s="15">
        <v>-32769283</v>
      </c>
      <c r="C17" s="15">
        <v>-30315180</v>
      </c>
    </row>
    <row r="18" spans="1:3" x14ac:dyDescent="0.3">
      <c r="A18" s="6" t="s">
        <v>40</v>
      </c>
      <c r="B18" s="15">
        <v>-86200670</v>
      </c>
      <c r="C18" s="15">
        <v>-71869830</v>
      </c>
    </row>
    <row r="19" spans="1:3" x14ac:dyDescent="0.3">
      <c r="A19" s="6" t="s">
        <v>41</v>
      </c>
      <c r="B19" s="15">
        <v>7308411</v>
      </c>
      <c r="C19" s="15">
        <v>-6073259</v>
      </c>
    </row>
    <row r="20" spans="1:3" ht="18" thickBot="1" x14ac:dyDescent="0.35">
      <c r="A20" s="6" t="s">
        <v>42</v>
      </c>
      <c r="B20" s="15">
        <v>-185042332</v>
      </c>
      <c r="C20" s="15">
        <v>-155384709</v>
      </c>
    </row>
    <row r="21" spans="1:3" ht="35.25" thickBot="1" x14ac:dyDescent="0.35">
      <c r="A21" s="3" t="s">
        <v>43</v>
      </c>
      <c r="B21" s="16">
        <f>B11+SUM(B13:B20)</f>
        <v>134392966</v>
      </c>
      <c r="C21" s="16">
        <f>C11+SUM(C13:C20)</f>
        <v>167668232</v>
      </c>
    </row>
    <row r="22" spans="1:3" x14ac:dyDescent="0.3">
      <c r="A22" s="6"/>
    </row>
    <row r="23" spans="1:3" x14ac:dyDescent="0.3">
      <c r="A23" s="6" t="s">
        <v>44</v>
      </c>
      <c r="B23" s="15">
        <v>442199967</v>
      </c>
      <c r="C23" s="15">
        <v>199239242</v>
      </c>
    </row>
    <row r="24" spans="1:3" x14ac:dyDescent="0.3">
      <c r="A24" s="6" t="s">
        <v>58</v>
      </c>
      <c r="B24" s="15">
        <v>-442199967</v>
      </c>
      <c r="C24" s="15">
        <v>-199239242</v>
      </c>
    </row>
    <row r="25" spans="1:3" x14ac:dyDescent="0.3">
      <c r="A25" s="6" t="s">
        <v>45</v>
      </c>
      <c r="B25" s="15">
        <v>704026548</v>
      </c>
      <c r="C25" s="15">
        <v>1587548396</v>
      </c>
    </row>
    <row r="26" spans="1:3" x14ac:dyDescent="0.3">
      <c r="A26" s="6" t="s">
        <v>46</v>
      </c>
      <c r="B26" s="15">
        <v>-704026548</v>
      </c>
      <c r="C26" s="15">
        <v>-1587548396</v>
      </c>
    </row>
    <row r="27" spans="1:3" ht="18" thickBot="1" x14ac:dyDescent="0.35">
      <c r="A27" s="6"/>
    </row>
    <row r="28" spans="1:3" ht="18" thickBot="1" x14ac:dyDescent="0.35">
      <c r="A28" s="3" t="s">
        <v>47</v>
      </c>
      <c r="B28" s="16">
        <f>B21+B23+B24+B25+B26</f>
        <v>134392966</v>
      </c>
      <c r="C28" s="16">
        <f>C21+C23+C24+C25+C26</f>
        <v>167668232</v>
      </c>
    </row>
    <row r="29" spans="1:3" x14ac:dyDescent="0.3">
      <c r="A29" s="6"/>
    </row>
    <row r="30" spans="1:3" x14ac:dyDescent="0.3">
      <c r="A30" s="6" t="s">
        <v>48</v>
      </c>
      <c r="B30" s="15">
        <v>130012861</v>
      </c>
      <c r="C30" s="15">
        <v>60665649</v>
      </c>
    </row>
    <row r="31" spans="1:3" ht="18" thickBot="1" x14ac:dyDescent="0.35">
      <c r="A31" s="6" t="s">
        <v>49</v>
      </c>
      <c r="B31" s="15">
        <v>-25137500</v>
      </c>
      <c r="C31" s="15">
        <v>-19155801</v>
      </c>
    </row>
    <row r="32" spans="1:3" ht="18" thickBot="1" x14ac:dyDescent="0.35">
      <c r="A32" s="3" t="s">
        <v>50</v>
      </c>
      <c r="B32" s="16">
        <f>B30+B31</f>
        <v>104875361</v>
      </c>
      <c r="C32" s="16">
        <f>C30+C31</f>
        <v>41509848</v>
      </c>
    </row>
    <row r="33" spans="1:3" ht="18" thickBot="1" x14ac:dyDescent="0.35">
      <c r="A33" s="6"/>
    </row>
    <row r="34" spans="1:3" ht="18" thickBot="1" x14ac:dyDescent="0.35">
      <c r="A34" s="3" t="s">
        <v>51</v>
      </c>
      <c r="B34" s="16">
        <f>B28+B32</f>
        <v>239268327</v>
      </c>
      <c r="C34" s="16">
        <f>C28+C32</f>
        <v>209178080</v>
      </c>
    </row>
    <row r="35" spans="1:3" x14ac:dyDescent="0.3">
      <c r="A35" s="6"/>
    </row>
    <row r="36" spans="1:3" x14ac:dyDescent="0.3">
      <c r="A36" s="6" t="s">
        <v>52</v>
      </c>
      <c r="B36" s="15">
        <v>-52326855</v>
      </c>
      <c r="C36" s="15">
        <v>-34177316</v>
      </c>
    </row>
    <row r="37" spans="1:3" ht="18" thickBot="1" x14ac:dyDescent="0.35">
      <c r="A37" s="6"/>
    </row>
    <row r="38" spans="1:3" ht="18" thickBot="1" x14ac:dyDescent="0.35">
      <c r="A38" s="21" t="s">
        <v>53</v>
      </c>
      <c r="B38" s="16">
        <f>B34+B36</f>
        <v>186941472</v>
      </c>
      <c r="C38" s="16">
        <f>C34+C36</f>
        <v>175000764</v>
      </c>
    </row>
    <row r="39" spans="1:3" x14ac:dyDescent="0.3">
      <c r="A39" s="21" t="s">
        <v>2</v>
      </c>
    </row>
    <row r="40" spans="1:3" x14ac:dyDescent="0.3">
      <c r="A40" s="6" t="s">
        <v>59</v>
      </c>
      <c r="B40" s="30" t="s">
        <v>65</v>
      </c>
      <c r="C40" s="30" t="s">
        <v>66</v>
      </c>
    </row>
    <row r="41" spans="1:3" x14ac:dyDescent="0.3">
      <c r="A41" s="6"/>
    </row>
    <row r="42" spans="1:3" ht="18" thickBot="1" x14ac:dyDescent="0.35">
      <c r="A42" s="6" t="s">
        <v>63</v>
      </c>
      <c r="B42" s="15">
        <v>15782924</v>
      </c>
      <c r="C42" s="15">
        <v>7341946</v>
      </c>
    </row>
    <row r="43" spans="1:3" ht="18" thickBot="1" x14ac:dyDescent="0.35">
      <c r="A43" s="21" t="s">
        <v>54</v>
      </c>
      <c r="B43" s="16">
        <f>B38+B42</f>
        <v>202724396</v>
      </c>
      <c r="C43" s="16">
        <f>C38+C42</f>
        <v>182342710</v>
      </c>
    </row>
    <row r="45" spans="1:3" x14ac:dyDescent="0.3">
      <c r="A45" s="24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60" zoomScaleNormal="60" workbookViewId="0">
      <selection activeCell="C30" sqref="C30"/>
    </sheetView>
  </sheetViews>
  <sheetFormatPr defaultColWidth="8.7109375" defaultRowHeight="17.25" x14ac:dyDescent="0.3"/>
  <cols>
    <col min="1" max="1" width="42.42578125" style="45" customWidth="1"/>
    <col min="2" max="2" width="22.42578125" style="45" customWidth="1"/>
    <col min="3" max="3" width="20.5703125" style="45" customWidth="1"/>
    <col min="4" max="4" width="24" style="45" customWidth="1"/>
    <col min="5" max="5" width="26.42578125" style="45" customWidth="1"/>
    <col min="6" max="7" width="22.85546875" style="45" customWidth="1"/>
    <col min="8" max="16384" width="8.7109375" style="45"/>
  </cols>
  <sheetData>
    <row r="1" spans="1:7" ht="17.45" customHeight="1" x14ac:dyDescent="0.3">
      <c r="A1" s="33"/>
      <c r="B1" s="47" t="s">
        <v>74</v>
      </c>
      <c r="C1" s="33" t="s">
        <v>86</v>
      </c>
      <c r="D1" s="31" t="s">
        <v>75</v>
      </c>
      <c r="E1" s="47" t="s">
        <v>19</v>
      </c>
      <c r="F1" s="33" t="s">
        <v>87</v>
      </c>
      <c r="G1" s="47" t="s">
        <v>77</v>
      </c>
    </row>
    <row r="2" spans="1:7" x14ac:dyDescent="0.3">
      <c r="A2" s="33"/>
      <c r="B2" s="47"/>
      <c r="C2" s="33"/>
      <c r="D2" s="32" t="s">
        <v>76</v>
      </c>
      <c r="E2" s="47"/>
      <c r="F2" s="33"/>
      <c r="G2" s="47"/>
    </row>
    <row r="3" spans="1:7" x14ac:dyDescent="0.3">
      <c r="A3" s="33"/>
      <c r="B3" s="31"/>
      <c r="C3" s="31"/>
      <c r="D3" s="31"/>
      <c r="E3" s="31"/>
      <c r="F3" s="31"/>
      <c r="G3" s="31"/>
    </row>
    <row r="4" spans="1:7" x14ac:dyDescent="0.3">
      <c r="A4" s="33" t="s">
        <v>78</v>
      </c>
      <c r="B4" s="39">
        <v>117738440</v>
      </c>
      <c r="C4" s="39">
        <v>441418396</v>
      </c>
      <c r="D4" s="39">
        <v>247478865</v>
      </c>
      <c r="E4" s="39">
        <v>1265796861</v>
      </c>
      <c r="F4" s="39">
        <v>1709507825</v>
      </c>
      <c r="G4" s="39">
        <v>3781940387</v>
      </c>
    </row>
    <row r="5" spans="1:7" x14ac:dyDescent="0.3">
      <c r="A5" s="33"/>
      <c r="B5" s="31"/>
      <c r="C5" s="31"/>
      <c r="D5" s="31"/>
      <c r="E5" s="31"/>
      <c r="F5" s="31"/>
      <c r="G5" s="31"/>
    </row>
    <row r="6" spans="1:7" x14ac:dyDescent="0.3">
      <c r="A6" s="35" t="s">
        <v>79</v>
      </c>
      <c r="B6" s="31"/>
      <c r="C6" s="31"/>
      <c r="D6" s="31"/>
      <c r="E6" s="31"/>
      <c r="F6" s="31"/>
      <c r="G6" s="31"/>
    </row>
    <row r="7" spans="1:7" x14ac:dyDescent="0.3">
      <c r="A7" s="36" t="s">
        <v>53</v>
      </c>
      <c r="B7" s="37" t="s">
        <v>68</v>
      </c>
      <c r="C7" s="37" t="s">
        <v>69</v>
      </c>
      <c r="D7" s="37" t="s">
        <v>68</v>
      </c>
      <c r="E7" s="37" t="s">
        <v>80</v>
      </c>
      <c r="F7" s="40">
        <v>175000764</v>
      </c>
      <c r="G7" s="40">
        <v>175000764</v>
      </c>
    </row>
    <row r="8" spans="1:7" x14ac:dyDescent="0.3">
      <c r="A8" s="36" t="s">
        <v>67</v>
      </c>
      <c r="B8" s="38" t="s">
        <v>70</v>
      </c>
      <c r="C8" s="38" t="s">
        <v>71</v>
      </c>
      <c r="D8" s="38" t="s">
        <v>70</v>
      </c>
      <c r="E8" s="38" t="s">
        <v>68</v>
      </c>
      <c r="F8" s="41">
        <v>7341946</v>
      </c>
      <c r="G8" s="41">
        <v>7341946</v>
      </c>
    </row>
    <row r="9" spans="1:7" x14ac:dyDescent="0.3">
      <c r="A9" s="36"/>
      <c r="B9" s="37" t="s">
        <v>70</v>
      </c>
      <c r="C9" s="37" t="s">
        <v>71</v>
      </c>
      <c r="D9" s="37" t="s">
        <v>70</v>
      </c>
      <c r="E9" s="37" t="s">
        <v>68</v>
      </c>
      <c r="F9" s="42">
        <v>182342710</v>
      </c>
      <c r="G9" s="42">
        <v>182342710</v>
      </c>
    </row>
    <row r="10" spans="1:7" x14ac:dyDescent="0.3">
      <c r="A10" s="35" t="s">
        <v>81</v>
      </c>
      <c r="B10" s="48" t="s">
        <v>70</v>
      </c>
      <c r="C10" s="48" t="s">
        <v>68</v>
      </c>
      <c r="D10" s="48" t="s">
        <v>69</v>
      </c>
      <c r="E10" s="48" t="s">
        <v>72</v>
      </c>
      <c r="F10" s="15">
        <v>-182141367</v>
      </c>
      <c r="G10" s="15">
        <v>-182141367</v>
      </c>
    </row>
    <row r="11" spans="1:7" x14ac:dyDescent="0.3">
      <c r="A11" s="36" t="s">
        <v>82</v>
      </c>
      <c r="B11" s="48"/>
      <c r="C11" s="48"/>
      <c r="D11" s="48"/>
      <c r="E11" s="48"/>
      <c r="F11" s="48"/>
      <c r="G11" s="48"/>
    </row>
    <row r="12" spans="1:7" x14ac:dyDescent="0.3">
      <c r="A12" s="35"/>
      <c r="B12" s="31"/>
      <c r="C12" s="31"/>
      <c r="D12" s="31"/>
      <c r="E12" s="31"/>
      <c r="F12" s="37"/>
      <c r="G12" s="37"/>
    </row>
    <row r="13" spans="1:7" x14ac:dyDescent="0.3">
      <c r="A13" s="33" t="s">
        <v>83</v>
      </c>
      <c r="B13" s="39">
        <v>117738440</v>
      </c>
      <c r="C13" s="39">
        <v>441418396</v>
      </c>
      <c r="D13" s="39">
        <v>247478865</v>
      </c>
      <c r="E13" s="39">
        <v>1265796861</v>
      </c>
      <c r="F13" s="43">
        <v>1709709168</v>
      </c>
      <c r="G13" s="43">
        <v>3782141730</v>
      </c>
    </row>
    <row r="14" spans="1:7" x14ac:dyDescent="0.3">
      <c r="A14" s="33"/>
      <c r="B14" s="31"/>
      <c r="C14" s="31"/>
      <c r="D14" s="31"/>
      <c r="E14" s="31"/>
      <c r="F14" s="46"/>
      <c r="G14" s="46"/>
    </row>
    <row r="15" spans="1:7" x14ac:dyDescent="0.3">
      <c r="A15" s="35" t="s">
        <v>79</v>
      </c>
      <c r="B15" s="31"/>
      <c r="C15" s="31"/>
      <c r="D15" s="31"/>
      <c r="E15" s="31"/>
      <c r="F15" s="31"/>
      <c r="G15" s="31"/>
    </row>
    <row r="16" spans="1:7" x14ac:dyDescent="0.3">
      <c r="A16" s="36" t="s">
        <v>53</v>
      </c>
      <c r="B16" s="31" t="s">
        <v>3</v>
      </c>
      <c r="C16" s="31" t="s">
        <v>3</v>
      </c>
      <c r="D16" s="31" t="s">
        <v>3</v>
      </c>
      <c r="E16" s="31" t="s">
        <v>3</v>
      </c>
      <c r="F16" s="40">
        <v>186941472</v>
      </c>
      <c r="G16" s="40">
        <v>186941472</v>
      </c>
    </row>
    <row r="17" spans="1:7" x14ac:dyDescent="0.3">
      <c r="A17" s="36" t="s">
        <v>67</v>
      </c>
      <c r="B17" s="32" t="s">
        <v>71</v>
      </c>
      <c r="C17" s="32" t="s">
        <v>71</v>
      </c>
      <c r="D17" s="32" t="s">
        <v>70</v>
      </c>
      <c r="E17" s="32" t="s">
        <v>69</v>
      </c>
      <c r="F17" s="44">
        <v>15782924</v>
      </c>
      <c r="G17" s="44">
        <v>15782924</v>
      </c>
    </row>
    <row r="18" spans="1:7" x14ac:dyDescent="0.3">
      <c r="A18" s="36"/>
      <c r="B18" s="31" t="s">
        <v>3</v>
      </c>
      <c r="C18" s="31" t="s">
        <v>3</v>
      </c>
      <c r="D18" s="31" t="s">
        <v>3</v>
      </c>
      <c r="E18" s="31" t="s">
        <v>3</v>
      </c>
      <c r="F18" s="40">
        <v>202724396</v>
      </c>
      <c r="G18" s="40">
        <v>202724396</v>
      </c>
    </row>
    <row r="19" spans="1:7" x14ac:dyDescent="0.3">
      <c r="A19" s="35" t="s">
        <v>81</v>
      </c>
      <c r="B19" s="34" t="s">
        <v>71</v>
      </c>
      <c r="C19" s="34" t="s">
        <v>70</v>
      </c>
      <c r="D19" s="34" t="s">
        <v>73</v>
      </c>
      <c r="E19" s="34" t="s">
        <v>72</v>
      </c>
      <c r="F19" s="15">
        <v>-95839089</v>
      </c>
      <c r="G19" s="15">
        <v>-95839089</v>
      </c>
    </row>
    <row r="20" spans="1:7" x14ac:dyDescent="0.3">
      <c r="A20" s="36" t="s">
        <v>84</v>
      </c>
      <c r="B20" s="49"/>
      <c r="C20" s="49"/>
      <c r="D20" s="49"/>
      <c r="E20" s="49"/>
      <c r="F20" s="15"/>
      <c r="G20" s="15"/>
    </row>
    <row r="21" spans="1:7" x14ac:dyDescent="0.3">
      <c r="A21" s="35"/>
      <c r="B21" s="31"/>
      <c r="C21" s="31"/>
      <c r="D21" s="31"/>
      <c r="E21" s="31"/>
      <c r="F21" s="37"/>
      <c r="G21" s="37"/>
    </row>
    <row r="22" spans="1:7" x14ac:dyDescent="0.3">
      <c r="A22" s="33" t="s">
        <v>85</v>
      </c>
      <c r="B22" s="39">
        <v>117738440</v>
      </c>
      <c r="C22" s="39">
        <v>441418396</v>
      </c>
      <c r="D22" s="39">
        <v>247478865</v>
      </c>
      <c r="E22" s="39">
        <v>1265796861</v>
      </c>
      <c r="F22" s="39">
        <v>1816594475</v>
      </c>
      <c r="G22" s="39">
        <v>3889027037</v>
      </c>
    </row>
    <row r="24" spans="1:7" x14ac:dyDescent="0.3">
      <c r="F24" s="50"/>
      <c r="G24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zoomScale="60" zoomScaleNormal="60" workbookViewId="0">
      <selection activeCell="I13" sqref="I13"/>
    </sheetView>
  </sheetViews>
  <sheetFormatPr defaultRowHeight="17.25" x14ac:dyDescent="0.3"/>
  <cols>
    <col min="2" max="2" width="66.28515625" style="45" customWidth="1"/>
    <col min="3" max="3" width="20.7109375" style="45" customWidth="1"/>
    <col min="4" max="4" width="23.5703125" style="45" customWidth="1"/>
  </cols>
  <sheetData>
    <row r="1" spans="1:4" x14ac:dyDescent="0.25">
      <c r="A1" s="64"/>
      <c r="B1" s="63"/>
      <c r="C1" s="31" t="s">
        <v>88</v>
      </c>
      <c r="D1" s="31" t="s">
        <v>88</v>
      </c>
    </row>
    <row r="2" spans="1:4" x14ac:dyDescent="0.25">
      <c r="A2" s="64"/>
      <c r="B2" s="63"/>
      <c r="C2" s="58">
        <v>44561</v>
      </c>
      <c r="D2" s="58">
        <v>44196</v>
      </c>
    </row>
    <row r="3" spans="1:4" x14ac:dyDescent="0.25">
      <c r="A3" s="36"/>
      <c r="B3" s="59"/>
      <c r="C3" s="31"/>
      <c r="D3" s="31"/>
    </row>
    <row r="4" spans="1:4" x14ac:dyDescent="0.25">
      <c r="A4" s="36"/>
      <c r="B4" s="33" t="s">
        <v>51</v>
      </c>
      <c r="C4" s="51">
        <v>239268327</v>
      </c>
      <c r="D4" s="51">
        <v>209178080</v>
      </c>
    </row>
    <row r="5" spans="1:4" x14ac:dyDescent="0.25">
      <c r="A5" s="36"/>
      <c r="B5" s="33"/>
      <c r="C5" s="31"/>
      <c r="D5" s="31"/>
    </row>
    <row r="6" spans="1:4" x14ac:dyDescent="0.25">
      <c r="A6" s="36"/>
      <c r="B6" s="35" t="s">
        <v>89</v>
      </c>
      <c r="C6" s="31"/>
      <c r="D6" s="31"/>
    </row>
    <row r="7" spans="1:4" x14ac:dyDescent="0.25">
      <c r="A7" s="36"/>
      <c r="B7" s="35"/>
      <c r="C7" s="37"/>
      <c r="D7" s="37"/>
    </row>
    <row r="8" spans="1:4" x14ac:dyDescent="0.3">
      <c r="A8" s="36"/>
      <c r="B8" s="36" t="s">
        <v>36</v>
      </c>
      <c r="C8" s="15">
        <v>351054254</v>
      </c>
      <c r="D8" s="15">
        <v>247008520</v>
      </c>
    </row>
    <row r="9" spans="1:4" x14ac:dyDescent="0.3">
      <c r="A9" s="36"/>
      <c r="B9" s="36" t="s">
        <v>90</v>
      </c>
      <c r="C9" s="15">
        <v>-743351</v>
      </c>
      <c r="D9" s="15">
        <v>-144553</v>
      </c>
    </row>
    <row r="10" spans="1:4" x14ac:dyDescent="0.3">
      <c r="A10" s="36"/>
      <c r="B10" s="36" t="s">
        <v>91</v>
      </c>
      <c r="C10" s="15">
        <v>-8348417</v>
      </c>
      <c r="D10" s="15">
        <v>3555070</v>
      </c>
    </row>
    <row r="11" spans="1:4" x14ac:dyDescent="0.3">
      <c r="A11" s="36"/>
      <c r="B11" s="36" t="s">
        <v>92</v>
      </c>
      <c r="C11" s="15">
        <v>848843</v>
      </c>
      <c r="D11" s="15">
        <v>-832281</v>
      </c>
    </row>
    <row r="12" spans="1:4" ht="34.5" x14ac:dyDescent="0.3">
      <c r="A12" s="36"/>
      <c r="B12" s="36" t="s">
        <v>93</v>
      </c>
      <c r="C12" s="15">
        <v>-82528005</v>
      </c>
      <c r="D12" s="15">
        <v>-44138703</v>
      </c>
    </row>
    <row r="13" spans="1:4" x14ac:dyDescent="0.3">
      <c r="A13" s="36"/>
      <c r="B13" s="36" t="s">
        <v>94</v>
      </c>
      <c r="C13" s="15" t="s">
        <v>3</v>
      </c>
      <c r="D13" s="15">
        <v>-487404</v>
      </c>
    </row>
    <row r="14" spans="1:4" x14ac:dyDescent="0.3">
      <c r="A14" s="36"/>
      <c r="B14" s="36" t="s">
        <v>95</v>
      </c>
      <c r="C14" s="15">
        <v>1156888</v>
      </c>
      <c r="D14" s="15">
        <v>1786461</v>
      </c>
    </row>
    <row r="15" spans="1:4" x14ac:dyDescent="0.3">
      <c r="A15" s="36"/>
      <c r="B15" s="36" t="s">
        <v>96</v>
      </c>
      <c r="C15" s="15">
        <v>3165348</v>
      </c>
      <c r="D15" s="15">
        <v>5352542</v>
      </c>
    </row>
    <row r="16" spans="1:4" x14ac:dyDescent="0.3">
      <c r="A16" s="36"/>
      <c r="B16" s="36" t="s">
        <v>97</v>
      </c>
      <c r="C16" s="15">
        <v>247729</v>
      </c>
      <c r="D16" s="15">
        <v>489645</v>
      </c>
    </row>
    <row r="17" spans="1:4" x14ac:dyDescent="0.3">
      <c r="A17" s="36"/>
      <c r="B17" s="36" t="s">
        <v>98</v>
      </c>
      <c r="C17" s="15">
        <v>90592388</v>
      </c>
      <c r="D17" s="15">
        <v>67518099</v>
      </c>
    </row>
    <row r="18" spans="1:4" x14ac:dyDescent="0.3">
      <c r="A18" s="36"/>
      <c r="B18" s="36" t="s">
        <v>99</v>
      </c>
      <c r="C18" s="15">
        <v>-38975057</v>
      </c>
      <c r="D18" s="15">
        <v>-28025407</v>
      </c>
    </row>
    <row r="19" spans="1:4" x14ac:dyDescent="0.3">
      <c r="A19" s="36"/>
      <c r="B19" s="36" t="s">
        <v>100</v>
      </c>
      <c r="C19" s="15">
        <v>13514842</v>
      </c>
      <c r="D19" s="15">
        <v>2866632</v>
      </c>
    </row>
    <row r="20" spans="1:4" x14ac:dyDescent="0.3">
      <c r="A20" s="36"/>
      <c r="B20" s="36" t="s">
        <v>101</v>
      </c>
      <c r="C20" s="15">
        <v>-87969821</v>
      </c>
      <c r="D20" s="15">
        <v>-29334109</v>
      </c>
    </row>
    <row r="21" spans="1:4" x14ac:dyDescent="0.3">
      <c r="A21" s="36"/>
      <c r="B21" s="36" t="s">
        <v>102</v>
      </c>
      <c r="C21" s="15" t="s">
        <v>3</v>
      </c>
      <c r="D21" s="15">
        <v>-308909</v>
      </c>
    </row>
    <row r="22" spans="1:4" ht="34.5" x14ac:dyDescent="0.3">
      <c r="A22" s="36"/>
      <c r="B22" s="36" t="s">
        <v>103</v>
      </c>
      <c r="C22" s="15">
        <v>6086757</v>
      </c>
      <c r="D22" s="15">
        <v>9057505</v>
      </c>
    </row>
    <row r="23" spans="1:4" x14ac:dyDescent="0.3">
      <c r="A23" s="36"/>
      <c r="B23" s="36" t="s">
        <v>104</v>
      </c>
      <c r="C23" s="15" t="s">
        <v>3</v>
      </c>
      <c r="D23" s="15">
        <v>-704624</v>
      </c>
    </row>
    <row r="24" spans="1:4" x14ac:dyDescent="0.25">
      <c r="A24" s="36"/>
      <c r="B24" s="33" t="s">
        <v>105</v>
      </c>
      <c r="C24" s="53">
        <v>487370725</v>
      </c>
      <c r="D24" s="53">
        <v>442836564</v>
      </c>
    </row>
    <row r="25" spans="1:4" x14ac:dyDescent="0.3">
      <c r="A25" s="36"/>
      <c r="B25" s="33"/>
      <c r="C25" s="15"/>
      <c r="D25" s="15"/>
    </row>
    <row r="26" spans="1:4" x14ac:dyDescent="0.3">
      <c r="A26" s="36"/>
      <c r="B26" s="36" t="s">
        <v>106</v>
      </c>
      <c r="C26" s="15">
        <v>-54938973</v>
      </c>
      <c r="D26" s="15">
        <v>60175429</v>
      </c>
    </row>
    <row r="27" spans="1:4" x14ac:dyDescent="0.3">
      <c r="A27" s="36"/>
      <c r="B27" s="36" t="s">
        <v>107</v>
      </c>
      <c r="C27" s="15">
        <v>-172087978</v>
      </c>
      <c r="D27" s="15">
        <v>42057015</v>
      </c>
    </row>
    <row r="28" spans="1:4" x14ac:dyDescent="0.3">
      <c r="A28" s="36"/>
      <c r="B28" s="36" t="s">
        <v>108</v>
      </c>
      <c r="C28" s="15">
        <v>377412439</v>
      </c>
      <c r="D28" s="15">
        <v>-112137871</v>
      </c>
    </row>
    <row r="29" spans="1:4" x14ac:dyDescent="0.25">
      <c r="A29" s="36"/>
      <c r="B29" s="36"/>
      <c r="C29" s="37"/>
      <c r="D29" s="37"/>
    </row>
    <row r="30" spans="1:4" x14ac:dyDescent="0.25">
      <c r="A30" s="36"/>
      <c r="B30" s="33" t="s">
        <v>109</v>
      </c>
      <c r="C30" s="53">
        <v>637756213</v>
      </c>
      <c r="D30" s="53">
        <v>432931137</v>
      </c>
    </row>
    <row r="31" spans="1:4" x14ac:dyDescent="0.25">
      <c r="B31" s="33"/>
      <c r="C31" s="31"/>
      <c r="D31" s="33"/>
    </row>
    <row r="32" spans="1:4" x14ac:dyDescent="0.3">
      <c r="B32" s="36" t="s">
        <v>110</v>
      </c>
      <c r="C32" s="15">
        <v>972988</v>
      </c>
      <c r="D32" s="15">
        <v>2104548</v>
      </c>
    </row>
    <row r="33" spans="2:4" x14ac:dyDescent="0.3">
      <c r="B33" s="36" t="s">
        <v>111</v>
      </c>
      <c r="C33" s="15">
        <v>-5088953</v>
      </c>
      <c r="D33" s="15">
        <v>-2850840</v>
      </c>
    </row>
    <row r="34" spans="2:4" x14ac:dyDescent="0.3">
      <c r="B34" s="36" t="s">
        <v>112</v>
      </c>
      <c r="C34" s="15">
        <v>-24095578</v>
      </c>
      <c r="D34" s="15">
        <v>-61436931</v>
      </c>
    </row>
    <row r="35" spans="2:4" x14ac:dyDescent="0.25">
      <c r="B35" s="33" t="s">
        <v>113</v>
      </c>
      <c r="C35" s="52">
        <v>609544670</v>
      </c>
      <c r="D35" s="52">
        <v>370747914</v>
      </c>
    </row>
    <row r="36" spans="2:4" x14ac:dyDescent="0.3">
      <c r="B36" s="33"/>
      <c r="C36" s="47"/>
    </row>
    <row r="37" spans="2:4" x14ac:dyDescent="0.25">
      <c r="B37" s="33" t="s">
        <v>114</v>
      </c>
      <c r="C37" s="33"/>
      <c r="D37" s="33"/>
    </row>
    <row r="38" spans="2:4" x14ac:dyDescent="0.25">
      <c r="B38" s="33" t="s">
        <v>115</v>
      </c>
      <c r="C38" s="33"/>
      <c r="D38" s="33"/>
    </row>
    <row r="39" spans="2:4" x14ac:dyDescent="0.3">
      <c r="B39" s="36" t="s">
        <v>116</v>
      </c>
      <c r="C39" s="15">
        <v>-840718251</v>
      </c>
      <c r="D39" s="15">
        <v>-1300822558</v>
      </c>
    </row>
    <row r="40" spans="2:4" x14ac:dyDescent="0.3">
      <c r="B40" s="36" t="s">
        <v>117</v>
      </c>
      <c r="C40" s="15">
        <v>-47304652</v>
      </c>
      <c r="D40" s="15">
        <v>-34440854</v>
      </c>
    </row>
    <row r="41" spans="2:4" x14ac:dyDescent="0.3">
      <c r="B41" s="36" t="s">
        <v>118</v>
      </c>
      <c r="C41" s="15">
        <v>-12303322</v>
      </c>
      <c r="D41" s="15">
        <v>-68386039</v>
      </c>
    </row>
    <row r="42" spans="2:4" x14ac:dyDescent="0.3">
      <c r="B42" s="36" t="s">
        <v>119</v>
      </c>
      <c r="C42" s="15">
        <v>861814</v>
      </c>
      <c r="D42" s="15">
        <v>214050</v>
      </c>
    </row>
    <row r="43" spans="2:4" x14ac:dyDescent="0.3">
      <c r="B43" s="36" t="s">
        <v>120</v>
      </c>
      <c r="C43" s="15">
        <v>206422259</v>
      </c>
      <c r="D43" s="15">
        <v>252243711</v>
      </c>
    </row>
    <row r="44" spans="2:4" x14ac:dyDescent="0.3">
      <c r="B44" s="36" t="s">
        <v>121</v>
      </c>
      <c r="C44" s="15"/>
      <c r="D44" s="15"/>
    </row>
    <row r="45" spans="2:4" x14ac:dyDescent="0.3">
      <c r="B45" s="33" t="s">
        <v>122</v>
      </c>
      <c r="C45" s="15"/>
      <c r="D45" s="15"/>
    </row>
    <row r="46" spans="2:4" x14ac:dyDescent="0.3">
      <c r="B46" s="33"/>
      <c r="C46" s="57">
        <v>-693042152</v>
      </c>
      <c r="D46" s="57">
        <v>-1151191690</v>
      </c>
    </row>
    <row r="47" spans="2:4" x14ac:dyDescent="0.25">
      <c r="B47" s="33"/>
      <c r="C47" s="31"/>
      <c r="D47" s="33"/>
    </row>
    <row r="48" spans="2:4" x14ac:dyDescent="0.25">
      <c r="B48" s="33" t="s">
        <v>123</v>
      </c>
      <c r="C48" s="31"/>
      <c r="D48" s="33"/>
    </row>
    <row r="49" spans="2:4" x14ac:dyDescent="0.3">
      <c r="B49" s="60" t="s">
        <v>124</v>
      </c>
      <c r="C49" s="15">
        <v>320000000</v>
      </c>
      <c r="D49" s="15">
        <v>637938000</v>
      </c>
    </row>
    <row r="50" spans="2:4" x14ac:dyDescent="0.3">
      <c r="B50" s="36" t="s">
        <v>125</v>
      </c>
      <c r="C50" s="15">
        <v>-70179940</v>
      </c>
      <c r="D50" s="15">
        <v>-2785320</v>
      </c>
    </row>
    <row r="51" spans="2:4" x14ac:dyDescent="0.3">
      <c r="B51" s="36" t="s">
        <v>126</v>
      </c>
      <c r="C51" s="15">
        <v>-20285208</v>
      </c>
      <c r="D51" s="15">
        <v>299720329</v>
      </c>
    </row>
    <row r="52" spans="2:4" x14ac:dyDescent="0.3">
      <c r="B52" s="36" t="s">
        <v>127</v>
      </c>
      <c r="C52" s="15">
        <v>-4704239</v>
      </c>
      <c r="D52" s="15">
        <v>-5525684</v>
      </c>
    </row>
    <row r="53" spans="2:4" x14ac:dyDescent="0.3">
      <c r="B53" s="36" t="s">
        <v>128</v>
      </c>
      <c r="C53" s="15">
        <v>-96322140</v>
      </c>
      <c r="D53" s="15">
        <v>-183867440</v>
      </c>
    </row>
    <row r="54" spans="2:4" x14ac:dyDescent="0.25">
      <c r="B54" s="33" t="s">
        <v>129</v>
      </c>
      <c r="C54" s="51">
        <v>128508473</v>
      </c>
      <c r="D54" s="55">
        <v>745479885</v>
      </c>
    </row>
    <row r="55" spans="2:4" x14ac:dyDescent="0.25">
      <c r="B55" s="33"/>
      <c r="C55" s="51"/>
      <c r="D55" s="55"/>
    </row>
    <row r="56" spans="2:4" x14ac:dyDescent="0.3">
      <c r="B56" s="54" t="s">
        <v>132</v>
      </c>
      <c r="C56" s="53">
        <v>45010991</v>
      </c>
      <c r="D56" s="61">
        <v>-34963891</v>
      </c>
    </row>
    <row r="57" spans="2:4" x14ac:dyDescent="0.25">
      <c r="B57" s="36"/>
      <c r="C57" s="31"/>
      <c r="D57" s="33"/>
    </row>
    <row r="58" spans="2:4" x14ac:dyDescent="0.25">
      <c r="B58" s="54" t="s">
        <v>130</v>
      </c>
      <c r="C58" s="52">
        <v>276174270</v>
      </c>
      <c r="D58" s="52">
        <v>311138161</v>
      </c>
    </row>
    <row r="59" spans="2:4" x14ac:dyDescent="0.25">
      <c r="B59" s="33" t="s">
        <v>131</v>
      </c>
      <c r="C59" s="47"/>
      <c r="D59" s="47"/>
    </row>
    <row r="60" spans="2:4" x14ac:dyDescent="0.25">
      <c r="B60" s="54" t="s">
        <v>133</v>
      </c>
      <c r="C60" s="39">
        <v>321185261</v>
      </c>
      <c r="D60" s="56">
        <v>276174270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31122021-En</vt:lpstr>
      <vt:lpstr>Rez. Glob_31122021-En</vt:lpstr>
      <vt:lpstr>Capitaluri_31122021_En</vt:lpstr>
      <vt:lpstr>Flux de numerar_31122021_En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2022-04-28T07:10:39Z</dcterms:modified>
</cp:coreProperties>
</file>