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preliminare\Site\EN\"/>
    </mc:Choice>
  </mc:AlternateContent>
  <xr:revisionPtr revIDLastSave="0" documentId="8_{03F63A81-BEEF-436F-8233-1F424B56BC56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Poz fin.31122022-Eng" sheetId="3" r:id="rId1"/>
    <sheet name="Rez.Glob_31122022-Eng.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" l="1"/>
  <c r="C32" i="4"/>
  <c r="D11" i="4"/>
  <c r="D21" i="4" s="1"/>
  <c r="D28" i="4" s="1"/>
  <c r="D34" i="4" s="1"/>
  <c r="D38" i="4" s="1"/>
  <c r="D43" i="4" s="1"/>
  <c r="C11" i="4"/>
  <c r="C21" i="4" s="1"/>
  <c r="C28" i="4" s="1"/>
  <c r="C34" i="4" s="1"/>
  <c r="C38" i="4" s="1"/>
  <c r="C43" i="4" s="1"/>
  <c r="D46" i="3"/>
  <c r="C46" i="3"/>
  <c r="D37" i="3"/>
  <c r="C37" i="3"/>
  <c r="D30" i="3"/>
  <c r="C30" i="3"/>
  <c r="D18" i="3"/>
  <c r="C18" i="3"/>
  <c r="D12" i="3"/>
  <c r="C12" i="3"/>
  <c r="C48" i="3" l="1"/>
  <c r="C20" i="3"/>
  <c r="D20" i="3"/>
  <c r="D48" i="3"/>
  <c r="C50" i="3"/>
  <c r="D50" i="3" l="1"/>
</calcChain>
</file>

<file path=xl/sharedStrings.xml><?xml version="1.0" encoding="utf-8"?>
<sst xmlns="http://schemas.openxmlformats.org/spreadsheetml/2006/main" count="72" uniqueCount="67">
  <si>
    <t>Active circulante</t>
  </si>
  <si>
    <t>Perioada</t>
  </si>
  <si>
    <t xml:space="preserve">   </t>
  </si>
  <si>
    <t>-</t>
  </si>
  <si>
    <t>15,88</t>
  </si>
  <si>
    <t>(unaudited)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</si>
  <si>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</si>
  <si>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</si>
  <si>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</si>
  <si>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</si>
  <si>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</si>
  <si>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</si>
  <si>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NTS gas consumption, materials and consumables used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</si>
  <si>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</si>
  <si>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</si>
  <si>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</si>
  <si>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</si>
  <si>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</si>
  <si>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</si>
  <si>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</si>
  <si>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Cost of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</si>
  <si>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</si>
  <si>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</si>
  <si>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</si>
  <si>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</si>
  <si>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</si>
  <si>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</si>
  <si>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</si>
  <si>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</si>
  <si>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</si>
  <si>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Number of shares</t>
  </si>
  <si>
    <t>Basic and diluted earnings per share (expressed in lei per share)</t>
  </si>
  <si>
    <t xml:space="preserve">Actuarial (gain)/loss for the period  </t>
  </si>
  <si>
    <t>Total comprehensive income for the period</t>
  </si>
  <si>
    <r>
      <t xml:space="preserve">      </t>
    </r>
    <r>
      <rPr>
        <b/>
        <u/>
        <sz val="10"/>
        <color theme="1"/>
        <rFont val="Georgia"/>
        <family val="1"/>
      </rPr>
      <t>31 December 2022 (unaudited)</t>
    </r>
  </si>
  <si>
    <r>
      <t xml:space="preserve">      </t>
    </r>
    <r>
      <rPr>
        <b/>
        <u/>
        <sz val="10"/>
        <color theme="1"/>
        <rFont val="Georgia"/>
        <family val="1"/>
      </rPr>
      <t>31 December 2021</t>
    </r>
  </si>
  <si>
    <t>Asset</t>
  </si>
  <si>
    <t>Tangible assets</t>
  </si>
  <si>
    <t>Rights of use of the leasing assets</t>
  </si>
  <si>
    <t>Intangible assets</t>
  </si>
  <si>
    <t>Financial assets</t>
  </si>
  <si>
    <t>Trade receivables and other receivables</t>
  </si>
  <si>
    <t>Deferred tax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</si>
  <si>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</si>
  <si>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</si>
  <si>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</si>
  <si>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</si>
  <si>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</si>
  <si>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</si>
  <si>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</si>
  <si>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</si>
  <si>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</si>
  <si>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</si>
  <si>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</si>
  <si>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</si>
  <si>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</si>
  <si>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</si>
  <si>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</si>
  <si>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Commercial debt and other debts</t>
  </si>
  <si>
    <t>Deferred tax payment</t>
  </si>
  <si>
    <t>Current debts</t>
  </si>
  <si>
    <t>Commercial debts and other debts</t>
  </si>
  <si>
    <t>Current tax payment</t>
  </si>
  <si>
    <t>Provision for risks and charges</t>
  </si>
  <si>
    <t xml:space="preserve">Short-term loans </t>
  </si>
  <si>
    <t>Total debts</t>
  </si>
  <si>
    <t>Total equity and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</si>
</sst>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Segoe UI"/>
      <family val="2"/>
    </font>
    <font>
      <sz val="12"/>
      <color rgb="FFFF0000"/>
      <name val="Segoe UI"/>
      <family val="2"/>
      <charset val="238"/>
    </font>
    <font>
      <b/>
      <sz val="12"/>
      <color rgb="FFFF0000"/>
      <name val="Segoe UI"/>
      <family val="2"/>
      <charset val="238"/>
    </font>
    <font>
      <b/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7" fontId="5" fillId="0" borderId="0" xfId="0" applyNumberFormat="1" applyFont="1" applyFill="1"/>
    <xf numFmtId="39" fontId="5" fillId="0" borderId="0" xfId="0" applyNumberFormat="1" applyFont="1" applyFill="1"/>
    <xf numFmtId="37" fontId="6" fillId="0" borderId="1" xfId="0" applyNumberFormat="1" applyFont="1" applyFill="1" applyBorder="1"/>
    <xf numFmtId="37" fontId="6" fillId="0" borderId="2" xfId="0" applyNumberFormat="1" applyFont="1" applyFill="1" applyBorder="1" applyAlignment="1">
      <alignment horizontal="right"/>
    </xf>
    <xf numFmtId="37" fontId="6" fillId="0" borderId="3" xfId="0" applyNumberFormat="1" applyFont="1" applyFill="1" applyBorder="1" applyAlignment="1">
      <alignment horizontal="right"/>
    </xf>
    <xf numFmtId="14" fontId="8" fillId="0" borderId="0" xfId="0" applyNumberFormat="1" applyFont="1" applyFill="1" applyAlignment="1">
      <alignment horizontal="right" wrapText="1"/>
    </xf>
    <xf numFmtId="0" fontId="7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/>
    <xf numFmtId="3" fontId="4" fillId="0" borderId="0" xfId="0" applyNumberFormat="1" applyFont="1" applyFill="1" applyBorder="1" applyAlignment="1">
      <alignment horizontal="right" wrapText="1"/>
    </xf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1"/>
  <sheetViews>
    <sheetView tabSelected="1" zoomScale="60" zoomScaleNormal="60" workbookViewId="0">
      <selection activeCell="H25" sqref="H25"/>
    </sheetView>
  </sheetViews>
  <sheetFormatPr defaultRowHeight="17.25" x14ac:dyDescent="0.3"/>
  <cols>
    <col min="1" max="1" width="9.140625" style="26"/>
    <col min="2" max="2" width="48.85546875" style="26" customWidth="1"/>
    <col min="3" max="3" width="18.42578125" style="2" customWidth="1"/>
    <col min="4" max="4" width="20.5703125" style="2" customWidth="1"/>
  </cols>
  <sheetData>
    <row r="1" spans="2:4" ht="18" thickBot="1" x14ac:dyDescent="0.35"/>
    <row r="2" spans="2:4" ht="44.25" x14ac:dyDescent="0.3">
      <c r="B2" s="30"/>
      <c r="C2" s="4" t="s">
        <v>34</v>
      </c>
      <c r="D2" s="4" t="s">
        <v>35</v>
      </c>
    </row>
    <row r="3" spans="2:4" x14ac:dyDescent="0.3">
      <c r="B3" s="30"/>
      <c r="C3" s="31"/>
      <c r="D3" s="31"/>
    </row>
    <row r="4" spans="2:4" x14ac:dyDescent="0.3">
      <c r="B4" s="30"/>
      <c r="C4" s="21"/>
      <c r="D4" s="5"/>
    </row>
    <row r="5" spans="2:4" x14ac:dyDescent="0.3">
      <c r="B5" s="3" t="s">
        <v>36</v>
      </c>
      <c r="D5" s="5"/>
    </row>
    <row r="6" spans="2:4" x14ac:dyDescent="0.3">
      <c r="B6" s="6" t="s">
        <v>37</v>
      </c>
      <c r="C6" s="2">
        <v>418132071</v>
      </c>
      <c r="D6" s="2">
        <v>454058620</v>
      </c>
    </row>
    <row r="7" spans="2:4" x14ac:dyDescent="0.3">
      <c r="B7" s="6" t="s">
        <v>38</v>
      </c>
      <c r="C7" s="2">
        <v>16934813</v>
      </c>
      <c r="D7" s="2">
        <v>19617136</v>
      </c>
    </row>
    <row r="8" spans="2:4" x14ac:dyDescent="0.3">
      <c r="B8" s="6" t="s">
        <v>39</v>
      </c>
      <c r="C8" s="2">
        <v>3907128285</v>
      </c>
      <c r="D8" s="2">
        <v>3997028494</v>
      </c>
    </row>
    <row r="9" spans="2:4" x14ac:dyDescent="0.3">
      <c r="B9" s="6" t="s">
        <v>40</v>
      </c>
      <c r="C9" s="2">
        <v>191122702</v>
      </c>
      <c r="D9" s="2">
        <v>296576170</v>
      </c>
    </row>
    <row r="10" spans="2:4" x14ac:dyDescent="0.3">
      <c r="B10" s="6" t="s">
        <v>41</v>
      </c>
      <c r="C10" s="2">
        <v>2140671685</v>
      </c>
      <c r="D10" s="2">
        <v>1788570507</v>
      </c>
    </row>
    <row r="11" spans="2:4" ht="18" thickBot="1" x14ac:dyDescent="0.35">
      <c r="B11" s="1" t="s">
        <v>42</v>
      </c>
      <c r="C11" s="23" t="s">
        <v>3</v>
      </c>
      <c r="D11" s="23">
        <v>1442960</v>
      </c>
    </row>
    <row r="12" spans="2:4" ht="18" thickBot="1" x14ac:dyDescent="0.35">
      <c r="B12" s="3"/>
      <c r="C12" s="8">
        <f>SUM(C6:C11)</f>
        <v>6673989556</v>
      </c>
      <c r="D12" s="8">
        <f>SUM(D6:D11)</f>
        <v>6557293887</v>
      </c>
    </row>
    <row r="13" spans="2:4" x14ac:dyDescent="0.3">
      <c r="B13" s="29"/>
      <c r="D13" s="7"/>
    </row>
    <row r="14" spans="2:4" x14ac:dyDescent="0.3">
      <c r="B14" s="3" t="s">
        <v>0</v>
      </c>
      <c r="D14" s="7"/>
    </row>
    <row r="15" spans="2:4" x14ac:dyDescent="0.3">
      <c r="B15" s="6" t="s">
        <v>43</v>
      </c>
      <c r="C15" s="2">
        <v>609556297</v>
      </c>
      <c r="D15" s="2">
        <v>308541252</v>
      </c>
    </row>
    <row r="16" spans="2:4" x14ac:dyDescent="0.3">
      <c r="B16" s="32" t="s">
        <v>44</v>
      </c>
      <c r="C16" s="2">
        <v>336505795</v>
      </c>
      <c r="D16" s="2">
        <v>536070089</v>
      </c>
    </row>
    <row r="17" spans="2:4" ht="18" thickBot="1" x14ac:dyDescent="0.35">
      <c r="B17" s="6" t="s">
        <v>45</v>
      </c>
      <c r="C17" s="2">
        <v>384237135</v>
      </c>
      <c r="D17" s="2">
        <v>321185261</v>
      </c>
    </row>
    <row r="18" spans="2:4" ht="18" thickBot="1" x14ac:dyDescent="0.35">
      <c r="B18" s="3"/>
      <c r="C18" s="9">
        <f>SUM(C15:C17)</f>
        <v>1330299227</v>
      </c>
      <c r="D18" s="9">
        <f>SUM(D15:D17)</f>
        <v>1165796602</v>
      </c>
    </row>
    <row r="19" spans="2:4" x14ac:dyDescent="0.3">
      <c r="B19" s="3"/>
      <c r="C19" s="5"/>
      <c r="D19" s="5"/>
    </row>
    <row r="20" spans="2:4" ht="18" thickBot="1" x14ac:dyDescent="0.35">
      <c r="B20" s="3" t="s">
        <v>46</v>
      </c>
      <c r="C20" s="10">
        <f>C18+C12</f>
        <v>8004288783</v>
      </c>
      <c r="D20" s="10">
        <f>D18+D12</f>
        <v>7723090489</v>
      </c>
    </row>
    <row r="21" spans="2:4" ht="18" thickTop="1" x14ac:dyDescent="0.3">
      <c r="B21" s="29"/>
      <c r="D21" s="7"/>
    </row>
    <row r="22" spans="2:4" x14ac:dyDescent="0.3">
      <c r="B22" s="3" t="s">
        <v>47</v>
      </c>
      <c r="D22" s="7"/>
    </row>
    <row r="23" spans="2:4" x14ac:dyDescent="0.3">
      <c r="B23" s="6"/>
      <c r="D23" s="7"/>
    </row>
    <row r="24" spans="2:4" x14ac:dyDescent="0.3">
      <c r="B24" s="3" t="s">
        <v>48</v>
      </c>
      <c r="D24" s="7"/>
    </row>
    <row r="25" spans="2:4" x14ac:dyDescent="0.3">
      <c r="B25" s="6" t="s">
        <v>49</v>
      </c>
      <c r="C25" s="2">
        <v>1883815040</v>
      </c>
      <c r="D25" s="2">
        <v>117738440</v>
      </c>
    </row>
    <row r="26" spans="2:4" x14ac:dyDescent="0.3">
      <c r="B26" s="6" t="s">
        <v>50</v>
      </c>
      <c r="C26" s="2">
        <v>441418396</v>
      </c>
      <c r="D26" s="2">
        <v>441418396</v>
      </c>
    </row>
    <row r="27" spans="2:4" x14ac:dyDescent="0.3">
      <c r="B27" s="6" t="s">
        <v>51</v>
      </c>
      <c r="C27" s="2">
        <v>247478865</v>
      </c>
      <c r="D27" s="2">
        <v>247478865</v>
      </c>
    </row>
    <row r="28" spans="2:4" x14ac:dyDescent="0.3">
      <c r="B28" s="6" t="s">
        <v>52</v>
      </c>
      <c r="C28" s="2">
        <v>1265796861</v>
      </c>
      <c r="D28" s="2">
        <v>1265796861</v>
      </c>
    </row>
    <row r="29" spans="2:4" ht="18" thickBot="1" x14ac:dyDescent="0.35">
      <c r="B29" s="6" t="s">
        <v>53</v>
      </c>
      <c r="C29" s="2">
        <v>247171069</v>
      </c>
      <c r="D29" s="2">
        <v>1816594475</v>
      </c>
    </row>
    <row r="30" spans="2:4" ht="18" thickBot="1" x14ac:dyDescent="0.35">
      <c r="B30" s="3"/>
      <c r="C30" s="9">
        <f>SUM(C25:C29)</f>
        <v>4085680231</v>
      </c>
      <c r="D30" s="9">
        <f>SUM(D25:D29)</f>
        <v>3889027037</v>
      </c>
    </row>
    <row r="31" spans="2:4" x14ac:dyDescent="0.3">
      <c r="B31" s="3" t="s">
        <v>54</v>
      </c>
      <c r="D31" s="7"/>
    </row>
    <row r="32" spans="2:4" x14ac:dyDescent="0.3">
      <c r="B32" s="6" t="s">
        <v>55</v>
      </c>
      <c r="C32" s="2">
        <v>1871382547</v>
      </c>
      <c r="D32" s="2">
        <v>1711802456</v>
      </c>
    </row>
    <row r="33" spans="2:4" x14ac:dyDescent="0.3">
      <c r="B33" s="6" t="s">
        <v>56</v>
      </c>
      <c r="C33" s="2">
        <v>110895341</v>
      </c>
      <c r="D33" s="2">
        <v>106041177</v>
      </c>
    </row>
    <row r="34" spans="2:4" x14ac:dyDescent="0.3">
      <c r="B34" s="6" t="s">
        <v>57</v>
      </c>
      <c r="C34" s="2">
        <v>969150112</v>
      </c>
      <c r="D34" s="2">
        <v>1069813639</v>
      </c>
    </row>
    <row r="35" spans="2:4" x14ac:dyDescent="0.3">
      <c r="B35" s="6" t="s">
        <v>58</v>
      </c>
      <c r="C35" s="2">
        <v>14178481</v>
      </c>
      <c r="D35" s="2">
        <v>16699325</v>
      </c>
    </row>
    <row r="36" spans="2:4" ht="18" thickBot="1" x14ac:dyDescent="0.35">
      <c r="B36" s="6" t="s">
        <v>59</v>
      </c>
      <c r="C36" s="14">
        <v>301969</v>
      </c>
      <c r="D36" s="14" t="s">
        <v>3</v>
      </c>
    </row>
    <row r="37" spans="2:4" ht="18" thickBot="1" x14ac:dyDescent="0.35">
      <c r="B37" s="3"/>
      <c r="C37" s="9">
        <f>SUM(C32:C36)</f>
        <v>2965908450</v>
      </c>
      <c r="D37" s="9">
        <f>SUM(D32:D36)</f>
        <v>2904356597</v>
      </c>
    </row>
    <row r="38" spans="2:4" x14ac:dyDescent="0.3">
      <c r="B38" s="30"/>
      <c r="D38" s="11"/>
    </row>
    <row r="39" spans="2:4" x14ac:dyDescent="0.3">
      <c r="B39" s="3" t="s">
        <v>60</v>
      </c>
      <c r="D39" s="7"/>
    </row>
    <row r="40" spans="2:4" x14ac:dyDescent="0.3">
      <c r="B40" s="6" t="s">
        <v>61</v>
      </c>
      <c r="C40" s="2">
        <v>627380008</v>
      </c>
      <c r="D40" s="2">
        <v>634477008</v>
      </c>
    </row>
    <row r="41" spans="2:4" x14ac:dyDescent="0.3">
      <c r="B41" s="6" t="s">
        <v>57</v>
      </c>
      <c r="C41" s="2">
        <v>107439092</v>
      </c>
      <c r="D41" s="2">
        <v>91671887</v>
      </c>
    </row>
    <row r="42" spans="2:4" x14ac:dyDescent="0.3">
      <c r="B42" s="6" t="s">
        <v>62</v>
      </c>
      <c r="C42" s="2">
        <v>0</v>
      </c>
      <c r="D42" s="23" t="s">
        <v>3</v>
      </c>
    </row>
    <row r="43" spans="2:4" x14ac:dyDescent="0.3">
      <c r="B43" s="6" t="s">
        <v>63</v>
      </c>
      <c r="C43" s="2">
        <v>81197994</v>
      </c>
      <c r="D43" s="2">
        <v>67446364</v>
      </c>
    </row>
    <row r="44" spans="2:4" x14ac:dyDescent="0.3">
      <c r="B44" s="6" t="s">
        <v>64</v>
      </c>
      <c r="C44" s="2">
        <v>132098774</v>
      </c>
      <c r="D44" s="2">
        <v>132104365</v>
      </c>
    </row>
    <row r="45" spans="2:4" ht="18" thickBot="1" x14ac:dyDescent="0.35">
      <c r="B45" s="6" t="s">
        <v>56</v>
      </c>
      <c r="C45" s="2">
        <v>4584234</v>
      </c>
      <c r="D45" s="2">
        <v>4007231</v>
      </c>
    </row>
    <row r="46" spans="2:4" ht="18" thickBot="1" x14ac:dyDescent="0.35">
      <c r="B46" s="3"/>
      <c r="C46" s="8">
        <f>SUM(C40:C45)</f>
        <v>952700102</v>
      </c>
      <c r="D46" s="8">
        <f>SUM(D40:D45)</f>
        <v>929706855</v>
      </c>
    </row>
    <row r="47" spans="2:4" x14ac:dyDescent="0.3">
      <c r="B47" s="3"/>
      <c r="C47" s="7"/>
      <c r="D47" s="7"/>
    </row>
    <row r="48" spans="2:4" ht="18" thickBot="1" x14ac:dyDescent="0.35">
      <c r="B48" s="3" t="s">
        <v>65</v>
      </c>
      <c r="C48" s="12">
        <f>C37+C46</f>
        <v>3918608552</v>
      </c>
      <c r="D48" s="12">
        <f>D37+D46</f>
        <v>3834063452</v>
      </c>
    </row>
    <row r="49" spans="2:4" x14ac:dyDescent="0.3">
      <c r="B49" s="3"/>
      <c r="C49" s="5"/>
      <c r="D49" s="5"/>
    </row>
    <row r="50" spans="2:4" x14ac:dyDescent="0.3">
      <c r="B50" s="3" t="s">
        <v>66</v>
      </c>
      <c r="C50" s="33">
        <f>C30+C48</f>
        <v>8004288783</v>
      </c>
      <c r="D50" s="33">
        <f>D30+D48</f>
        <v>7723090489</v>
      </c>
    </row>
    <row r="51" spans="2:4" x14ac:dyDescent="0.3">
      <c r="B5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45"/>
  <sheetViews>
    <sheetView zoomScale="70" zoomScaleNormal="70" workbookViewId="0">
      <selection activeCell="D21" sqref="D21"/>
    </sheetView>
  </sheetViews>
  <sheetFormatPr defaultRowHeight="17.25" x14ac:dyDescent="0.3"/>
  <cols>
    <col min="2" max="2" width="82.5703125" style="26" customWidth="1"/>
    <col min="3" max="3" width="21.85546875" style="15" bestFit="1" customWidth="1"/>
    <col min="4" max="4" width="20.85546875" style="15" customWidth="1"/>
  </cols>
  <sheetData>
    <row r="1" spans="2:4" ht="18" thickBot="1" x14ac:dyDescent="0.35"/>
    <row r="2" spans="2:4" x14ac:dyDescent="0.3">
      <c r="B2" s="34"/>
      <c r="C2" s="18" t="s">
        <v>1</v>
      </c>
      <c r="D2" s="18" t="s">
        <v>1</v>
      </c>
    </row>
    <row r="3" spans="2:4" ht="15.75" x14ac:dyDescent="0.25">
      <c r="B3" s="34"/>
      <c r="C3" s="20">
        <v>44562</v>
      </c>
      <c r="D3" s="20">
        <v>44197</v>
      </c>
    </row>
    <row r="4" spans="2:4" ht="15.75" x14ac:dyDescent="0.25">
      <c r="B4" s="34"/>
      <c r="C4" s="20">
        <v>44926</v>
      </c>
      <c r="D4" s="20">
        <v>44561</v>
      </c>
    </row>
    <row r="5" spans="2:4" ht="18" thickBot="1" x14ac:dyDescent="0.35">
      <c r="B5" s="27"/>
      <c r="C5" s="22" t="s">
        <v>5</v>
      </c>
      <c r="D5" s="22"/>
    </row>
    <row r="6" spans="2:4" ht="18" thickBot="1" x14ac:dyDescent="0.35">
      <c r="B6" s="27"/>
      <c r="C6" s="19"/>
      <c r="D6" s="19"/>
    </row>
    <row r="7" spans="2:4" x14ac:dyDescent="0.3">
      <c r="B7" s="25"/>
    </row>
    <row r="8" spans="2:4" x14ac:dyDescent="0.3">
      <c r="B8" s="6" t="s">
        <v>6</v>
      </c>
      <c r="C8" s="15">
        <v>1351930670</v>
      </c>
      <c r="D8" s="15">
        <v>1164418613</v>
      </c>
    </row>
    <row r="9" spans="2:4" x14ac:dyDescent="0.3">
      <c r="B9" s="6" t="s">
        <v>7</v>
      </c>
      <c r="C9" s="15">
        <v>73926517</v>
      </c>
      <c r="D9" s="15">
        <v>72037147</v>
      </c>
    </row>
    <row r="10" spans="2:4" ht="18" thickBot="1" x14ac:dyDescent="0.35">
      <c r="B10" s="6" t="s">
        <v>8</v>
      </c>
      <c r="C10" s="15">
        <v>149328948</v>
      </c>
      <c r="D10" s="15">
        <v>128055482</v>
      </c>
    </row>
    <row r="11" spans="2:4" ht="35.25" thickBot="1" x14ac:dyDescent="0.35">
      <c r="B11" s="3" t="s">
        <v>9</v>
      </c>
      <c r="C11" s="17">
        <f>SUM(C8:C10)</f>
        <v>1575186135</v>
      </c>
      <c r="D11" s="17">
        <f>SUM(D8:D10)</f>
        <v>1364511242</v>
      </c>
    </row>
    <row r="12" spans="2:4" x14ac:dyDescent="0.3">
      <c r="B12" s="6"/>
    </row>
    <row r="13" spans="2:4" x14ac:dyDescent="0.3">
      <c r="B13" s="6" t="s">
        <v>10</v>
      </c>
      <c r="C13" s="15">
        <v>-423464346</v>
      </c>
      <c r="D13" s="15">
        <v>-351054254</v>
      </c>
    </row>
    <row r="14" spans="2:4" x14ac:dyDescent="0.3">
      <c r="B14" s="6" t="s">
        <v>11</v>
      </c>
      <c r="C14" s="15">
        <v>-491588137</v>
      </c>
      <c r="D14" s="15">
        <v>-464596008</v>
      </c>
    </row>
    <row r="15" spans="2:4" x14ac:dyDescent="0.3">
      <c r="B15" s="6" t="s">
        <v>12</v>
      </c>
      <c r="C15" s="15">
        <v>-180267951</v>
      </c>
      <c r="D15" s="15">
        <v>-112818316</v>
      </c>
    </row>
    <row r="16" spans="2:4" x14ac:dyDescent="0.3">
      <c r="B16" s="6" t="s">
        <v>13</v>
      </c>
      <c r="C16" s="15">
        <v>-5703430</v>
      </c>
      <c r="D16" s="15">
        <v>-4945824</v>
      </c>
    </row>
    <row r="17" spans="2:4" x14ac:dyDescent="0.3">
      <c r="B17" s="6" t="s">
        <v>14</v>
      </c>
      <c r="C17" s="15">
        <v>-36913734</v>
      </c>
      <c r="D17" s="15">
        <v>-32769283</v>
      </c>
    </row>
    <row r="18" spans="2:4" x14ac:dyDescent="0.3">
      <c r="B18" s="6" t="s">
        <v>15</v>
      </c>
      <c r="C18" s="15">
        <v>-86781521</v>
      </c>
      <c r="D18" s="15">
        <v>-86200670</v>
      </c>
    </row>
    <row r="19" spans="2:4" x14ac:dyDescent="0.3">
      <c r="B19" s="6" t="s">
        <v>16</v>
      </c>
      <c r="C19" s="15">
        <v>-18088348</v>
      </c>
      <c r="D19" s="15">
        <v>7308411</v>
      </c>
    </row>
    <row r="20" spans="2:4" ht="18" thickBot="1" x14ac:dyDescent="0.35">
      <c r="B20" s="6" t="s">
        <v>17</v>
      </c>
      <c r="C20" s="15">
        <v>-169693830</v>
      </c>
      <c r="D20" s="15">
        <v>-185042332</v>
      </c>
    </row>
    <row r="21" spans="2:4" ht="35.25" thickBot="1" x14ac:dyDescent="0.35">
      <c r="B21" s="3" t="s">
        <v>18</v>
      </c>
      <c r="C21" s="17">
        <f>C11+SUM(C13:C20)</f>
        <v>162684838</v>
      </c>
      <c r="D21" s="17">
        <f>D11+SUM(D13:D20)</f>
        <v>134392966</v>
      </c>
    </row>
    <row r="22" spans="2:4" x14ac:dyDescent="0.3">
      <c r="B22" s="6"/>
    </row>
    <row r="23" spans="2:4" x14ac:dyDescent="0.3">
      <c r="B23" s="6" t="s">
        <v>19</v>
      </c>
      <c r="C23" s="15">
        <v>1005543977</v>
      </c>
      <c r="D23" s="15">
        <v>442199967</v>
      </c>
    </row>
    <row r="24" spans="2:4" x14ac:dyDescent="0.3">
      <c r="B24" s="6" t="s">
        <v>20</v>
      </c>
      <c r="C24" s="15">
        <v>-1005543977</v>
      </c>
      <c r="D24" s="15">
        <v>-442199967</v>
      </c>
    </row>
    <row r="25" spans="2:4" x14ac:dyDescent="0.3">
      <c r="B25" s="6" t="s">
        <v>21</v>
      </c>
      <c r="C25" s="15">
        <v>296791455</v>
      </c>
      <c r="D25" s="15">
        <v>704026548</v>
      </c>
    </row>
    <row r="26" spans="2:4" x14ac:dyDescent="0.3">
      <c r="B26" s="6" t="s">
        <v>22</v>
      </c>
      <c r="C26" s="15">
        <v>-296791455</v>
      </c>
      <c r="D26" s="15">
        <v>-704026548</v>
      </c>
    </row>
    <row r="27" spans="2:4" ht="18" thickBot="1" x14ac:dyDescent="0.35">
      <c r="B27" s="6"/>
    </row>
    <row r="28" spans="2:4" ht="18" thickBot="1" x14ac:dyDescent="0.35">
      <c r="B28" s="3" t="s">
        <v>23</v>
      </c>
      <c r="C28" s="17">
        <f>C21+C23+C24+C25+C26</f>
        <v>162684838</v>
      </c>
      <c r="D28" s="17">
        <f>D21+D23+D24+D25+D26</f>
        <v>134392966</v>
      </c>
    </row>
    <row r="29" spans="2:4" x14ac:dyDescent="0.3">
      <c r="B29" s="6"/>
    </row>
    <row r="30" spans="2:4" x14ac:dyDescent="0.3">
      <c r="B30" s="6" t="s">
        <v>24</v>
      </c>
      <c r="C30" s="15">
        <v>461287140</v>
      </c>
      <c r="D30" s="15">
        <v>130012861</v>
      </c>
    </row>
    <row r="31" spans="2:4" ht="18" thickBot="1" x14ac:dyDescent="0.35">
      <c r="B31" s="6" t="s">
        <v>25</v>
      </c>
      <c r="C31" s="15">
        <v>-183445916</v>
      </c>
      <c r="D31" s="15">
        <v>-25137500</v>
      </c>
    </row>
    <row r="32" spans="2:4" ht="18" thickBot="1" x14ac:dyDescent="0.35">
      <c r="B32" s="3" t="s">
        <v>26</v>
      </c>
      <c r="C32" s="17">
        <f>C30+C31</f>
        <v>277841224</v>
      </c>
      <c r="D32" s="17">
        <f>D30+D31</f>
        <v>104875361</v>
      </c>
    </row>
    <row r="33" spans="2:4" ht="18" thickBot="1" x14ac:dyDescent="0.35">
      <c r="B33" s="6"/>
    </row>
    <row r="34" spans="2:4" ht="18" thickBot="1" x14ac:dyDescent="0.35">
      <c r="B34" s="3" t="s">
        <v>27</v>
      </c>
      <c r="C34" s="17">
        <f>C28+C32</f>
        <v>440526062</v>
      </c>
      <c r="D34" s="17">
        <f>D28+D32</f>
        <v>239268327</v>
      </c>
    </row>
    <row r="35" spans="2:4" x14ac:dyDescent="0.3">
      <c r="B35" s="6"/>
    </row>
    <row r="36" spans="2:4" x14ac:dyDescent="0.3">
      <c r="B36" s="6" t="s">
        <v>28</v>
      </c>
      <c r="C36" s="15">
        <v>-71836721</v>
      </c>
      <c r="D36" s="15">
        <v>-52326855</v>
      </c>
    </row>
    <row r="37" spans="2:4" ht="18" thickBot="1" x14ac:dyDescent="0.35">
      <c r="B37" s="6"/>
    </row>
    <row r="38" spans="2:4" ht="18" thickBot="1" x14ac:dyDescent="0.35">
      <c r="B38" s="25" t="s">
        <v>29</v>
      </c>
      <c r="C38" s="17">
        <f>C34+C36</f>
        <v>368689341</v>
      </c>
      <c r="D38" s="17">
        <f>D34+D36</f>
        <v>186941472</v>
      </c>
    </row>
    <row r="39" spans="2:4" x14ac:dyDescent="0.3">
      <c r="B39" s="25" t="s">
        <v>2</v>
      </c>
    </row>
    <row r="40" spans="2:4" x14ac:dyDescent="0.3">
      <c r="B40" s="28" t="s">
        <v>30</v>
      </c>
      <c r="C40" s="15">
        <v>188381504</v>
      </c>
      <c r="D40" s="15">
        <v>11773844</v>
      </c>
    </row>
    <row r="41" spans="2:4" x14ac:dyDescent="0.3">
      <c r="B41" s="13" t="s">
        <v>31</v>
      </c>
      <c r="C41" s="16">
        <v>1.96</v>
      </c>
      <c r="D41" s="24" t="s">
        <v>4</v>
      </c>
    </row>
    <row r="42" spans="2:4" ht="18" thickBot="1" x14ac:dyDescent="0.35">
      <c r="B42" s="13" t="s">
        <v>32</v>
      </c>
      <c r="C42" s="15">
        <v>2452222</v>
      </c>
      <c r="D42" s="15">
        <v>15782924</v>
      </c>
    </row>
    <row r="43" spans="2:4" ht="18" thickBot="1" x14ac:dyDescent="0.35">
      <c r="B43" s="25" t="s">
        <v>33</v>
      </c>
      <c r="C43" s="17">
        <f>C38+C42</f>
        <v>371141563</v>
      </c>
      <c r="D43" s="17">
        <f>D38+D42</f>
        <v>202724396</v>
      </c>
    </row>
    <row r="45" spans="2:4" x14ac:dyDescent="0.3">
      <c r="B45" s="29"/>
    </row>
  </sheetData>
  <mergeCells count="1">
    <mergeCell ref="B2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 fin.31122022-Eng</vt:lpstr>
      <vt:lpstr>Rez.Glob_31122022-Eng.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2023-02-27T08:29:53Z</dcterms:modified>
</cp:coreProperties>
</file>