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2\rezultate preliminare\site\EN\"/>
    </mc:Choice>
  </mc:AlternateContent>
  <bookViews>
    <workbookView xWindow="0" yWindow="0" windowWidth="19200" windowHeight="6465" tabRatio="860"/>
  </bookViews>
  <sheets>
    <sheet name=" Poz.Fin. 31122021-En" sheetId="5" r:id="rId1"/>
    <sheet name="Rez. Glob_31122021-En" sheetId="6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6" l="1"/>
  <c r="B32" i="6"/>
  <c r="C11" i="6"/>
  <c r="C21" i="6" s="1"/>
  <c r="B11" i="6"/>
  <c r="D47" i="5"/>
  <c r="C47" i="5"/>
  <c r="D37" i="5"/>
  <c r="C37" i="5"/>
  <c r="D30" i="5"/>
  <c r="C30" i="5"/>
  <c r="D18" i="5"/>
  <c r="C18" i="5"/>
  <c r="D12" i="5"/>
  <c r="C12" i="5"/>
  <c r="C28" i="6" l="1"/>
  <c r="C34" i="6" s="1"/>
  <c r="C38" i="6" s="1"/>
  <c r="C43" i="6" s="1"/>
  <c r="B21" i="6"/>
  <c r="C49" i="5"/>
  <c r="D49" i="5"/>
  <c r="C20" i="5"/>
  <c r="D20" i="5"/>
  <c r="B28" i="6" l="1"/>
  <c r="B34" i="6" s="1"/>
  <c r="B38" i="6" s="1"/>
  <c r="B43" i="6" s="1"/>
  <c r="C51" i="5"/>
  <c r="D51" i="5"/>
</calcChain>
</file>

<file path=xl/sharedStrings.xml><?xml version="1.0" encoding="utf-8"?>
<sst xmlns="http://schemas.openxmlformats.org/spreadsheetml/2006/main" count="69" uniqueCount="65">
  <si>
    <t>Active circulante</t>
  </si>
  <si>
    <t>Perioada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</si>
  <si>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</si>
  <si>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</si>
  <si>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</si>
  <si>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</si>
  <si>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</si>
  <si>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</si>
  <si>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</si>
  <si>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</si>
  <si>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</si>
  <si>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</si>
  <si>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</si>
  <si>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</si>
  <si>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</si>
  <si>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</si>
  <si>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</si>
  <si>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</si>
  <si>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</si>
  <si>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</si>
  <si>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</si>
  <si>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</si>
  <si>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</si>
  <si>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</si>
  <si>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</si>
  <si>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</si>
  <si>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</si>
  <si>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</si>
  <si>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</si>
  <si>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</si>
  <si>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</si>
  <si>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</si>
  <si>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</si>
  <si>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</si>
  <si>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</si>
  <si>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</si>
  <si>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</si>
  <si>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</si>
  <si>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</si>
  <si>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</si>
  <si>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</si>
  <si>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</si>
  <si>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</si>
  <si>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</si>
  <si>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</si>
  <si>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</si>
  <si>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</si>
  <si>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</si>
  <si>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</si>
  <si>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</si>
  <si>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</si>
  <si>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</si>
  <si>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</si>
  <si>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</si>
  <si>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</si>
  <si>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</si>
  <si>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</si>
  <si>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</si>
  <si>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</si>
  <si>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</si>
  <si>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>(unaudited)</t>
  </si>
  <si>
    <t>Current tax payment</t>
  </si>
  <si>
    <r>
      <t xml:space="preserve">      </t>
    </r>
    <r>
      <rPr>
        <b/>
        <u/>
        <sz val="10"/>
        <color theme="1"/>
        <rFont val="Georgia"/>
        <family val="1"/>
      </rPr>
      <t>31 December 2021 (unaudited)</t>
    </r>
  </si>
  <si>
    <r>
      <t xml:space="preserve">      </t>
    </r>
    <r>
      <rPr>
        <b/>
        <u/>
        <sz val="10"/>
        <color theme="1"/>
        <rFont val="Georgia"/>
        <family val="1"/>
      </rPr>
      <t>31 December 2020</t>
    </r>
  </si>
  <si>
    <t xml:space="preserve">Actuarial (gain)/loss for the period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</si>
</sst>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sz val="12"/>
      <color rgb="FFFF0000"/>
      <name val="Times New Roman"/>
      <family val="1"/>
    </font>
    <font>
      <b/>
      <u/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 applyFill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9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2" fillId="0" borderId="0" xfId="0" applyFont="1"/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2"/>
  <sheetViews>
    <sheetView tabSelected="1" zoomScale="70" zoomScaleNormal="70" workbookViewId="0">
      <selection activeCell="J15" sqref="J15"/>
    </sheetView>
  </sheetViews>
  <sheetFormatPr defaultColWidth="9.140625" defaultRowHeight="17.25" x14ac:dyDescent="0.3"/>
  <cols>
    <col min="1" max="1" width="9.140625" style="25"/>
    <col min="2" max="2" width="48.85546875" style="25" customWidth="1"/>
    <col min="3" max="3" width="18.42578125" style="2" customWidth="1"/>
    <col min="4" max="4" width="17.42578125" style="2" customWidth="1"/>
    <col min="5" max="16384" width="9.140625" style="25"/>
  </cols>
  <sheetData>
    <row r="1" spans="2:5" ht="18" thickBot="1" x14ac:dyDescent="0.35"/>
    <row r="2" spans="2:5" ht="30.95" customHeight="1" x14ac:dyDescent="0.3">
      <c r="B2" s="26"/>
      <c r="C2" s="4" t="s">
        <v>62</v>
      </c>
      <c r="D2" s="4" t="s">
        <v>63</v>
      </c>
    </row>
    <row r="3" spans="2:5" x14ac:dyDescent="0.3">
      <c r="B3" s="26"/>
      <c r="C3" s="34"/>
      <c r="D3" s="34"/>
    </row>
    <row r="4" spans="2:5" x14ac:dyDescent="0.3">
      <c r="B4" s="26"/>
      <c r="C4" s="23"/>
      <c r="D4" s="5"/>
    </row>
    <row r="5" spans="2:5" x14ac:dyDescent="0.3">
      <c r="B5" s="3" t="s">
        <v>4</v>
      </c>
      <c r="D5" s="5"/>
    </row>
    <row r="6" spans="2:5" x14ac:dyDescent="0.3">
      <c r="B6" s="6" t="s">
        <v>7</v>
      </c>
      <c r="C6" s="2">
        <v>452869408</v>
      </c>
      <c r="D6" s="7">
        <v>449717871</v>
      </c>
    </row>
    <row r="7" spans="2:5" x14ac:dyDescent="0.3">
      <c r="B7" s="6" t="s">
        <v>6</v>
      </c>
      <c r="C7" s="2">
        <v>19612047</v>
      </c>
      <c r="D7" s="14">
        <v>19192069</v>
      </c>
    </row>
    <row r="8" spans="2:5" x14ac:dyDescent="0.3">
      <c r="B8" s="6" t="s">
        <v>5</v>
      </c>
      <c r="C8" s="2">
        <v>3955614261</v>
      </c>
      <c r="D8" s="7">
        <v>3931662402</v>
      </c>
      <c r="E8" s="1"/>
    </row>
    <row r="9" spans="2:5" x14ac:dyDescent="0.3">
      <c r="B9" s="6" t="s">
        <v>8</v>
      </c>
      <c r="C9" s="2">
        <v>229239406</v>
      </c>
      <c r="D9" s="7">
        <v>284272848</v>
      </c>
      <c r="E9" s="1"/>
    </row>
    <row r="10" spans="2:5" x14ac:dyDescent="0.3">
      <c r="B10" s="6" t="s">
        <v>9</v>
      </c>
      <c r="C10" s="2">
        <v>1803591935</v>
      </c>
      <c r="D10" s="7">
        <v>1364268828</v>
      </c>
      <c r="E10" s="1"/>
    </row>
    <row r="11" spans="2:5" ht="18" thickBot="1" x14ac:dyDescent="0.35">
      <c r="B11" s="1" t="s">
        <v>56</v>
      </c>
      <c r="C11" s="33" t="s">
        <v>3</v>
      </c>
      <c r="D11" s="14">
        <v>5322418</v>
      </c>
      <c r="E11" s="1"/>
    </row>
    <row r="12" spans="2:5" ht="18" thickBot="1" x14ac:dyDescent="0.35">
      <c r="B12" s="3"/>
      <c r="C12" s="8">
        <f>SUM(C6:C11)</f>
        <v>6460927057</v>
      </c>
      <c r="D12" s="8">
        <f>SUM(D6:D11)</f>
        <v>6054436436</v>
      </c>
      <c r="E12" s="1"/>
    </row>
    <row r="13" spans="2:5" x14ac:dyDescent="0.3">
      <c r="B13" s="27"/>
      <c r="D13" s="7"/>
    </row>
    <row r="14" spans="2:5" x14ac:dyDescent="0.3">
      <c r="B14" s="3" t="s">
        <v>0</v>
      </c>
      <c r="D14" s="7"/>
    </row>
    <row r="15" spans="2:5" x14ac:dyDescent="0.3">
      <c r="B15" s="6" t="s">
        <v>10</v>
      </c>
      <c r="C15" s="2">
        <v>308541250</v>
      </c>
      <c r="D15" s="7">
        <v>191061018</v>
      </c>
    </row>
    <row r="16" spans="2:5" x14ac:dyDescent="0.3">
      <c r="B16" s="30" t="s">
        <v>11</v>
      </c>
      <c r="C16" s="2">
        <v>588241250</v>
      </c>
      <c r="D16" s="7">
        <v>626162839</v>
      </c>
    </row>
    <row r="17" spans="2:4" ht="18" thickBot="1" x14ac:dyDescent="0.35">
      <c r="B17" s="6" t="s">
        <v>12</v>
      </c>
      <c r="C17" s="2">
        <v>321185000</v>
      </c>
      <c r="D17" s="7">
        <v>276174270</v>
      </c>
    </row>
    <row r="18" spans="2:4" ht="18" thickBot="1" x14ac:dyDescent="0.35">
      <c r="B18" s="3"/>
      <c r="C18" s="9">
        <f>SUM(C15:C17)</f>
        <v>1217967500</v>
      </c>
      <c r="D18" s="9">
        <f>SUM(D15:D17)</f>
        <v>1093398127</v>
      </c>
    </row>
    <row r="19" spans="2:4" x14ac:dyDescent="0.3">
      <c r="B19" s="3"/>
      <c r="C19" s="5"/>
      <c r="D19" s="5"/>
    </row>
    <row r="20" spans="2:4" ht="18" thickBot="1" x14ac:dyDescent="0.35">
      <c r="B20" s="3" t="s">
        <v>13</v>
      </c>
      <c r="C20" s="10">
        <f>C18+C12</f>
        <v>7678894557</v>
      </c>
      <c r="D20" s="10">
        <f>D18+D12</f>
        <v>7147834563</v>
      </c>
    </row>
    <row r="21" spans="2:4" ht="18" thickTop="1" x14ac:dyDescent="0.3">
      <c r="B21" s="27"/>
      <c r="D21" s="7"/>
    </row>
    <row r="22" spans="2:4" x14ac:dyDescent="0.3">
      <c r="B22" s="3" t="s">
        <v>14</v>
      </c>
      <c r="D22" s="7"/>
    </row>
    <row r="23" spans="2:4" x14ac:dyDescent="0.3">
      <c r="B23" s="6"/>
      <c r="D23" s="7"/>
    </row>
    <row r="24" spans="2:4" x14ac:dyDescent="0.3">
      <c r="B24" s="3" t="s">
        <v>15</v>
      </c>
      <c r="D24" s="7"/>
    </row>
    <row r="25" spans="2:4" x14ac:dyDescent="0.3">
      <c r="B25" s="6" t="s">
        <v>16</v>
      </c>
      <c r="C25" s="2">
        <v>117738440</v>
      </c>
      <c r="D25" s="7">
        <v>117738440</v>
      </c>
    </row>
    <row r="26" spans="2:4" x14ac:dyDescent="0.3">
      <c r="B26" s="6" t="s">
        <v>17</v>
      </c>
      <c r="C26" s="2">
        <v>441418396</v>
      </c>
      <c r="D26" s="7">
        <v>441418396</v>
      </c>
    </row>
    <row r="27" spans="2:4" x14ac:dyDescent="0.3">
      <c r="B27" s="6" t="s">
        <v>18</v>
      </c>
      <c r="C27" s="2">
        <v>247478865</v>
      </c>
      <c r="D27" s="7">
        <v>247478865</v>
      </c>
    </row>
    <row r="28" spans="2:4" x14ac:dyDescent="0.3">
      <c r="B28" s="6" t="s">
        <v>19</v>
      </c>
      <c r="C28" s="2">
        <v>1265796861</v>
      </c>
      <c r="D28" s="7">
        <v>1265796861</v>
      </c>
    </row>
    <row r="29" spans="2:4" ht="18" thickBot="1" x14ac:dyDescent="0.35">
      <c r="B29" s="6" t="s">
        <v>20</v>
      </c>
      <c r="C29" s="2">
        <v>1806728262</v>
      </c>
      <c r="D29" s="7">
        <v>1709709168</v>
      </c>
    </row>
    <row r="30" spans="2:4" ht="18" thickBot="1" x14ac:dyDescent="0.35">
      <c r="B30" s="3"/>
      <c r="C30" s="9">
        <f>SUM(C25:C29)</f>
        <v>3879160824</v>
      </c>
      <c r="D30" s="9">
        <f>SUM(D25:D29)</f>
        <v>3782141730</v>
      </c>
    </row>
    <row r="31" spans="2:4" x14ac:dyDescent="0.3">
      <c r="B31" s="3" t="s">
        <v>21</v>
      </c>
      <c r="D31" s="7"/>
    </row>
    <row r="32" spans="2:4" x14ac:dyDescent="0.3">
      <c r="B32" s="6" t="s">
        <v>22</v>
      </c>
      <c r="C32" s="2">
        <v>1711802457</v>
      </c>
      <c r="D32" s="7">
        <v>1486684049</v>
      </c>
    </row>
    <row r="33" spans="2:4" x14ac:dyDescent="0.3">
      <c r="B33" s="6" t="s">
        <v>23</v>
      </c>
      <c r="C33" s="2">
        <v>104161669</v>
      </c>
      <c r="D33" s="7">
        <v>118611004</v>
      </c>
    </row>
    <row r="34" spans="2:4" x14ac:dyDescent="0.3">
      <c r="B34" s="6" t="s">
        <v>24</v>
      </c>
      <c r="C34" s="2">
        <v>1066623539</v>
      </c>
      <c r="D34" s="7">
        <v>1043635227</v>
      </c>
    </row>
    <row r="35" spans="2:4" x14ac:dyDescent="0.3">
      <c r="B35" s="6" t="s">
        <v>25</v>
      </c>
      <c r="C35" s="14">
        <v>4035480</v>
      </c>
      <c r="D35" s="7" t="s">
        <v>3</v>
      </c>
    </row>
    <row r="36" spans="2:4" ht="18" thickBot="1" x14ac:dyDescent="0.35">
      <c r="B36" s="6" t="s">
        <v>26</v>
      </c>
      <c r="C36" s="2">
        <v>16699325</v>
      </c>
      <c r="D36" s="14">
        <v>16482440</v>
      </c>
    </row>
    <row r="37" spans="2:4" ht="18" thickBot="1" x14ac:dyDescent="0.35">
      <c r="B37" s="3"/>
      <c r="C37" s="9">
        <f>SUM(C32:C36)</f>
        <v>2903322470</v>
      </c>
      <c r="D37" s="9">
        <f>SUM(D32:D36)</f>
        <v>2665412720</v>
      </c>
    </row>
    <row r="39" spans="2:4" x14ac:dyDescent="0.3">
      <c r="B39" s="26"/>
      <c r="D39" s="11"/>
    </row>
    <row r="40" spans="2:4" x14ac:dyDescent="0.3">
      <c r="B40" s="3" t="s">
        <v>27</v>
      </c>
      <c r="D40" s="7"/>
    </row>
    <row r="41" spans="2:4" x14ac:dyDescent="0.3">
      <c r="B41" s="6" t="s">
        <v>28</v>
      </c>
      <c r="C41" s="2">
        <v>594619543</v>
      </c>
      <c r="D41" s="7">
        <v>431563686</v>
      </c>
    </row>
    <row r="42" spans="2:4" x14ac:dyDescent="0.3">
      <c r="B42" s="6" t="s">
        <v>24</v>
      </c>
      <c r="C42" s="2">
        <v>91671887</v>
      </c>
      <c r="D42" s="7">
        <v>69030914</v>
      </c>
    </row>
    <row r="43" spans="2:4" x14ac:dyDescent="0.3">
      <c r="B43" s="6" t="s">
        <v>61</v>
      </c>
      <c r="C43" s="2">
        <v>6012999</v>
      </c>
      <c r="D43" s="7"/>
    </row>
    <row r="44" spans="2:4" x14ac:dyDescent="0.3">
      <c r="B44" s="6" t="s">
        <v>29</v>
      </c>
      <c r="C44" s="2">
        <v>66115731</v>
      </c>
      <c r="D44" s="14">
        <v>75794781</v>
      </c>
    </row>
    <row r="45" spans="2:4" x14ac:dyDescent="0.3">
      <c r="B45" s="6" t="s">
        <v>57</v>
      </c>
      <c r="C45" s="2">
        <v>132104365</v>
      </c>
      <c r="D45" s="7">
        <v>120992640</v>
      </c>
    </row>
    <row r="46" spans="2:4" ht="18" thickBot="1" x14ac:dyDescent="0.35">
      <c r="B46" s="6" t="s">
        <v>23</v>
      </c>
      <c r="C46" s="2">
        <v>5886738</v>
      </c>
      <c r="D46" s="7">
        <v>2898092</v>
      </c>
    </row>
    <row r="47" spans="2:4" ht="18" thickBot="1" x14ac:dyDescent="0.35">
      <c r="B47" s="3"/>
      <c r="C47" s="8">
        <f>SUM(C41:C46)</f>
        <v>896411263</v>
      </c>
      <c r="D47" s="8">
        <f>SUM(D41:D46)</f>
        <v>700280113</v>
      </c>
    </row>
    <row r="48" spans="2:4" x14ac:dyDescent="0.3">
      <c r="B48" s="3"/>
      <c r="C48" s="7"/>
      <c r="D48" s="7"/>
    </row>
    <row r="49" spans="2:4" ht="18" thickBot="1" x14ac:dyDescent="0.35">
      <c r="B49" s="3" t="s">
        <v>30</v>
      </c>
      <c r="C49" s="12">
        <f>C37+C47</f>
        <v>3799733733</v>
      </c>
      <c r="D49" s="12">
        <f>D37+D47</f>
        <v>3365692833</v>
      </c>
    </row>
    <row r="50" spans="2:4" x14ac:dyDescent="0.3">
      <c r="B50" s="3"/>
      <c r="C50" s="5"/>
      <c r="D50" s="5"/>
    </row>
    <row r="51" spans="2:4" x14ac:dyDescent="0.3">
      <c r="B51" s="3" t="s">
        <v>31</v>
      </c>
      <c r="C51" s="15">
        <f>C30+C49</f>
        <v>7678894557</v>
      </c>
      <c r="D51" s="15">
        <f>D30+D49</f>
        <v>7147834563</v>
      </c>
    </row>
    <row r="52" spans="2:4" x14ac:dyDescent="0.3">
      <c r="B5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zoomScale="60" zoomScaleNormal="60" workbookViewId="0">
      <selection activeCell="K19" sqref="K19"/>
    </sheetView>
  </sheetViews>
  <sheetFormatPr defaultColWidth="8.7109375" defaultRowHeight="17.25" x14ac:dyDescent="0.3"/>
  <cols>
    <col min="1" max="1" width="82.5703125" style="25" customWidth="1"/>
    <col min="2" max="2" width="20.42578125" style="16" customWidth="1"/>
    <col min="3" max="3" width="20.85546875" style="16" customWidth="1"/>
    <col min="4" max="16384" width="8.7109375" style="25"/>
  </cols>
  <sheetData>
    <row r="1" spans="1:3" ht="18" thickBot="1" x14ac:dyDescent="0.35"/>
    <row r="2" spans="1:3" x14ac:dyDescent="0.3">
      <c r="A2" s="35"/>
      <c r="B2" s="19" t="s">
        <v>1</v>
      </c>
      <c r="C2" s="19" t="s">
        <v>1</v>
      </c>
    </row>
    <row r="3" spans="1:3" x14ac:dyDescent="0.3">
      <c r="A3" s="35"/>
      <c r="B3" s="22">
        <v>44197</v>
      </c>
      <c r="C3" s="22">
        <v>43831</v>
      </c>
    </row>
    <row r="4" spans="1:3" x14ac:dyDescent="0.3">
      <c r="A4" s="35"/>
      <c r="B4" s="22">
        <v>44561</v>
      </c>
      <c r="C4" s="22">
        <v>44196</v>
      </c>
    </row>
    <row r="5" spans="1:3" ht="18" thickBot="1" x14ac:dyDescent="0.35">
      <c r="A5" s="28"/>
      <c r="B5" s="31" t="s">
        <v>60</v>
      </c>
      <c r="C5" s="31"/>
    </row>
    <row r="6" spans="1:3" ht="18" thickBot="1" x14ac:dyDescent="0.35">
      <c r="A6" s="28"/>
      <c r="B6" s="20"/>
      <c r="C6" s="20"/>
    </row>
    <row r="7" spans="1:3" x14ac:dyDescent="0.3">
      <c r="A7" s="24"/>
    </row>
    <row r="8" spans="1:3" x14ac:dyDescent="0.3">
      <c r="A8" s="6" t="s">
        <v>32</v>
      </c>
      <c r="B8" s="16">
        <v>1164418613</v>
      </c>
      <c r="C8" s="16">
        <v>1150464877</v>
      </c>
    </row>
    <row r="9" spans="1:3" x14ac:dyDescent="0.3">
      <c r="A9" s="6" t="s">
        <v>33</v>
      </c>
      <c r="B9" s="16">
        <v>72037147</v>
      </c>
      <c r="C9" s="16">
        <v>114222513</v>
      </c>
    </row>
    <row r="10" spans="1:3" ht="18" thickBot="1" x14ac:dyDescent="0.35">
      <c r="A10" s="6" t="s">
        <v>34</v>
      </c>
      <c r="B10" s="16">
        <v>128055482</v>
      </c>
      <c r="C10" s="16">
        <v>68816438</v>
      </c>
    </row>
    <row r="11" spans="1:3" ht="35.25" thickBot="1" x14ac:dyDescent="0.35">
      <c r="A11" s="3" t="s">
        <v>35</v>
      </c>
      <c r="B11" s="18">
        <f>SUM(B8:B10)</f>
        <v>1364511242</v>
      </c>
      <c r="C11" s="18">
        <f>SUM(C8:C10)</f>
        <v>1333503828</v>
      </c>
    </row>
    <row r="12" spans="1:3" x14ac:dyDescent="0.3">
      <c r="A12" s="6"/>
    </row>
    <row r="13" spans="1:3" x14ac:dyDescent="0.3">
      <c r="A13" s="6" t="s">
        <v>36</v>
      </c>
      <c r="B13" s="16">
        <v>-351059344</v>
      </c>
      <c r="C13" s="16">
        <v>-247008520</v>
      </c>
    </row>
    <row r="14" spans="1:3" x14ac:dyDescent="0.3">
      <c r="A14" s="6" t="s">
        <v>37</v>
      </c>
      <c r="B14" s="16">
        <v>-464596008</v>
      </c>
      <c r="C14" s="16">
        <v>-431952348</v>
      </c>
    </row>
    <row r="15" spans="1:3" x14ac:dyDescent="0.3">
      <c r="A15" s="6" t="s">
        <v>55</v>
      </c>
      <c r="B15" s="16">
        <v>-112818319</v>
      </c>
      <c r="C15" s="16">
        <v>-115609386</v>
      </c>
    </row>
    <row r="16" spans="1:3" x14ac:dyDescent="0.3">
      <c r="A16" s="6" t="s">
        <v>38</v>
      </c>
      <c r="B16" s="16">
        <v>-4945824</v>
      </c>
      <c r="C16" s="16">
        <v>-107622364</v>
      </c>
    </row>
    <row r="17" spans="1:3" x14ac:dyDescent="0.3">
      <c r="A17" s="6" t="s">
        <v>39</v>
      </c>
      <c r="B17" s="16">
        <v>-32299063</v>
      </c>
      <c r="C17" s="16">
        <v>-30315180</v>
      </c>
    </row>
    <row r="18" spans="1:3" x14ac:dyDescent="0.3">
      <c r="A18" s="6" t="s">
        <v>40</v>
      </c>
      <c r="B18" s="16">
        <v>-86200670</v>
      </c>
      <c r="C18" s="16">
        <v>-71869830</v>
      </c>
    </row>
    <row r="19" spans="1:3" x14ac:dyDescent="0.3">
      <c r="A19" s="6" t="s">
        <v>41</v>
      </c>
      <c r="B19" s="16">
        <v>8639044</v>
      </c>
      <c r="C19" s="16">
        <v>-6073259</v>
      </c>
    </row>
    <row r="20" spans="1:3" ht="18" thickBot="1" x14ac:dyDescent="0.35">
      <c r="A20" s="6" t="s">
        <v>42</v>
      </c>
      <c r="B20" s="16">
        <v>-185042332</v>
      </c>
      <c r="C20" s="16">
        <v>-155384709</v>
      </c>
    </row>
    <row r="21" spans="1:3" ht="35.25" thickBot="1" x14ac:dyDescent="0.35">
      <c r="A21" s="3" t="s">
        <v>43</v>
      </c>
      <c r="B21" s="18">
        <f>B11+SUM(B13:B20)</f>
        <v>136188726</v>
      </c>
      <c r="C21" s="18">
        <f>C11+SUM(C13:C20)</f>
        <v>167668232</v>
      </c>
    </row>
    <row r="22" spans="1:3" x14ac:dyDescent="0.3">
      <c r="A22" s="6"/>
    </row>
    <row r="23" spans="1:3" x14ac:dyDescent="0.3">
      <c r="A23" s="6" t="s">
        <v>44</v>
      </c>
      <c r="B23" s="16">
        <v>442199967</v>
      </c>
      <c r="C23" s="16">
        <v>199239242</v>
      </c>
    </row>
    <row r="24" spans="1:3" x14ac:dyDescent="0.3">
      <c r="A24" s="6" t="s">
        <v>58</v>
      </c>
      <c r="B24" s="16">
        <v>-442199967</v>
      </c>
      <c r="C24" s="16">
        <v>-199239242</v>
      </c>
    </row>
    <row r="25" spans="1:3" x14ac:dyDescent="0.3">
      <c r="A25" s="6" t="s">
        <v>45</v>
      </c>
      <c r="B25" s="16">
        <v>667313276</v>
      </c>
      <c r="C25" s="16">
        <v>1587548396</v>
      </c>
    </row>
    <row r="26" spans="1:3" x14ac:dyDescent="0.3">
      <c r="A26" s="6" t="s">
        <v>46</v>
      </c>
      <c r="B26" s="16">
        <v>-667313276</v>
      </c>
      <c r="C26" s="16">
        <v>-1587548396</v>
      </c>
    </row>
    <row r="27" spans="1:3" ht="18" thickBot="1" x14ac:dyDescent="0.35">
      <c r="A27" s="6"/>
    </row>
    <row r="28" spans="1:3" ht="18" thickBot="1" x14ac:dyDescent="0.35">
      <c r="A28" s="3" t="s">
        <v>47</v>
      </c>
      <c r="B28" s="18">
        <f>B21+B23+B24+B25+B26</f>
        <v>136188726</v>
      </c>
      <c r="C28" s="18">
        <f>C21+C23+C24+C25+C26</f>
        <v>167668232</v>
      </c>
    </row>
    <row r="29" spans="1:3" x14ac:dyDescent="0.3">
      <c r="A29" s="6"/>
    </row>
    <row r="30" spans="1:3" x14ac:dyDescent="0.3">
      <c r="A30" s="6" t="s">
        <v>48</v>
      </c>
      <c r="B30" s="16">
        <v>129889794</v>
      </c>
      <c r="C30" s="16">
        <v>60665649</v>
      </c>
    </row>
    <row r="31" spans="1:3" ht="18" thickBot="1" x14ac:dyDescent="0.35">
      <c r="A31" s="6" t="s">
        <v>49</v>
      </c>
      <c r="B31" s="16">
        <v>-25135604</v>
      </c>
      <c r="C31" s="16">
        <v>-19155801</v>
      </c>
    </row>
    <row r="32" spans="1:3" ht="18" thickBot="1" x14ac:dyDescent="0.35">
      <c r="A32" s="3" t="s">
        <v>50</v>
      </c>
      <c r="B32" s="18">
        <f>B30+B31</f>
        <v>104754190</v>
      </c>
      <c r="C32" s="18">
        <f>C30+C31</f>
        <v>41509848</v>
      </c>
    </row>
    <row r="33" spans="1:3" ht="18" thickBot="1" x14ac:dyDescent="0.35">
      <c r="A33" s="6"/>
    </row>
    <row r="34" spans="1:3" ht="18" thickBot="1" x14ac:dyDescent="0.35">
      <c r="A34" s="3" t="s">
        <v>51</v>
      </c>
      <c r="B34" s="18">
        <f>B28+B32</f>
        <v>240942916</v>
      </c>
      <c r="C34" s="18">
        <f>C28+C32</f>
        <v>209178080</v>
      </c>
    </row>
    <row r="35" spans="1:3" x14ac:dyDescent="0.3">
      <c r="A35" s="6"/>
    </row>
    <row r="36" spans="1:3" x14ac:dyDescent="0.3">
      <c r="A36" s="6" t="s">
        <v>52</v>
      </c>
      <c r="B36" s="16">
        <v>-63867656</v>
      </c>
      <c r="C36" s="16">
        <v>-34177316</v>
      </c>
    </row>
    <row r="37" spans="1:3" ht="18" thickBot="1" x14ac:dyDescent="0.35">
      <c r="A37" s="6"/>
    </row>
    <row r="38" spans="1:3" ht="18" thickBot="1" x14ac:dyDescent="0.35">
      <c r="A38" s="24" t="s">
        <v>53</v>
      </c>
      <c r="B38" s="18">
        <f>B34+B36</f>
        <v>177075260</v>
      </c>
      <c r="C38" s="18">
        <f>C34+C36</f>
        <v>175000764</v>
      </c>
    </row>
    <row r="39" spans="1:3" x14ac:dyDescent="0.3">
      <c r="A39" s="24" t="s">
        <v>2</v>
      </c>
    </row>
    <row r="40" spans="1:3" x14ac:dyDescent="0.3">
      <c r="A40" s="13" t="s">
        <v>59</v>
      </c>
      <c r="B40" s="17">
        <v>15.04</v>
      </c>
      <c r="C40" s="17">
        <v>14.86</v>
      </c>
    </row>
    <row r="41" spans="1:3" x14ac:dyDescent="0.3">
      <c r="A41" s="29"/>
    </row>
    <row r="42" spans="1:3" ht="18" thickBot="1" x14ac:dyDescent="0.35">
      <c r="A42" s="21" t="s">
        <v>64</v>
      </c>
      <c r="B42" s="32">
        <v>15782924</v>
      </c>
      <c r="C42" s="32">
        <v>7341946</v>
      </c>
    </row>
    <row r="43" spans="1:3" ht="18" thickBot="1" x14ac:dyDescent="0.35">
      <c r="A43" s="24" t="s">
        <v>54</v>
      </c>
      <c r="B43" s="18">
        <f>B38+B42</f>
        <v>192858184</v>
      </c>
      <c r="C43" s="18">
        <f>C38+C42</f>
        <v>182342710</v>
      </c>
    </row>
    <row r="45" spans="1:3" x14ac:dyDescent="0.3">
      <c r="A45" s="27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Poz.Fin. 31122021-En</vt:lpstr>
      <vt:lpstr>Rez. Glob_31122021-En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2022-02-24T12:39:46Z</dcterms:modified>
</cp:coreProperties>
</file>