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\Tarife\Tarif transport\18-19\tarife aprobate\informatii tarife 2018-2019 pt site\informatii venit 18-19\romana\"/>
    </mc:Choice>
  </mc:AlternateContent>
  <bookViews>
    <workbookView xWindow="0" yWindow="0" windowWidth="19200" windowHeight="6165"/>
  </bookViews>
  <sheets>
    <sheet name="Model simplificat tari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localSheetId="0" hidden="1">[1]Fe!#REF!</definedName>
    <definedName name="_Fill" hidden="1">[1]Fe!#REF!</definedName>
    <definedName name="a" localSheetId="0" hidden="1">[2]Fe!#REF!</definedName>
    <definedName name="a" hidden="1">[3]Fe!#REF!</definedName>
    <definedName name="aa" localSheetId="0" hidden="1">[2]Fe!#REF!</definedName>
    <definedName name="aa" hidden="1">[3]Fe!#REF!</definedName>
    <definedName name="amortizare" localSheetId="0" hidden="1">[4]Fe!#REF!</definedName>
    <definedName name="amortizare" hidden="1">[5]Fe!#REF!</definedName>
    <definedName name="ddd">#REF!</definedName>
    <definedName name="extras_1" localSheetId="0">'Model simplificat tarife'!#REF!</definedName>
    <definedName name="extras_1">#REF!</definedName>
    <definedName name="Fees">[6]bei!#REF!</definedName>
    <definedName name="fill" hidden="1">[2]Fe!#REF!</definedName>
    <definedName name="montat_robinet_pe_conducta" localSheetId="0">[7]Q2013!#REF!</definedName>
    <definedName name="montat_robinet_pe_conducta">[8]Q2013!#REF!</definedName>
    <definedName name="Print_Area_MI" localSheetId="0">'Model simplificat tarife'!#REF!</definedName>
    <definedName name="Print_Area_MI">#REF!</definedName>
    <definedName name="sss">[7]Q2013!#REF!</definedName>
    <definedName name="xy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49" i="1" s="1"/>
  <c r="U50" i="1" s="1"/>
  <c r="T5" i="1"/>
  <c r="T49" i="1" s="1"/>
  <c r="T50" i="1" s="1"/>
  <c r="Q5" i="1"/>
  <c r="Q49" i="1" s="1"/>
  <c r="Q50" i="1" s="1"/>
  <c r="P5" i="1"/>
  <c r="P49" i="1" s="1"/>
  <c r="P50" i="1" s="1"/>
  <c r="M5" i="1"/>
  <c r="M49" i="1" s="1"/>
  <c r="M50" i="1" s="1"/>
  <c r="L5" i="1"/>
  <c r="L49" i="1" s="1"/>
  <c r="L50" i="1" s="1"/>
  <c r="I5" i="1"/>
  <c r="I49" i="1" s="1"/>
  <c r="I50" i="1" s="1"/>
  <c r="H5" i="1"/>
  <c r="H49" i="1" s="1"/>
  <c r="H50" i="1" s="1"/>
  <c r="E5" i="1"/>
  <c r="E49" i="1" s="1"/>
  <c r="E50" i="1" s="1"/>
  <c r="D5" i="1"/>
  <c r="D49" i="1" s="1"/>
  <c r="D50" i="1" s="1"/>
</calcChain>
</file>

<file path=xl/sharedStrings.xml><?xml version="1.0" encoding="utf-8"?>
<sst xmlns="http://schemas.openxmlformats.org/spreadsheetml/2006/main" count="104" uniqueCount="66">
  <si>
    <t>An gazier oct.2019-sept.2020 estimat</t>
  </si>
  <si>
    <t>An gazier oct.2020-sept.2021 estimat</t>
  </si>
  <si>
    <t>An gazier oct.2021-sept.2022 estimat</t>
  </si>
  <si>
    <t>An gazier oct.2022-sept.2023 estimat</t>
  </si>
  <si>
    <t>An gazier oct.2023-sept.2024 estimat</t>
  </si>
  <si>
    <t>Venit total (mii lei)</t>
  </si>
  <si>
    <t>Venit componenta rezervare de capacitate (mii lei)</t>
  </si>
  <si>
    <t>procent alocare a venitului total in venituri fixe</t>
  </si>
  <si>
    <t>procent alocare grup puncte intrare/iesire</t>
  </si>
  <si>
    <t>Estimari de rezervare de capacitate</t>
  </si>
  <si>
    <t>grup puncte intrare</t>
  </si>
  <si>
    <t>grup puncte iesire</t>
  </si>
  <si>
    <t>Venit - mii lei</t>
  </si>
  <si>
    <t>nr. ore</t>
  </si>
  <si>
    <t>coeficient</t>
  </si>
  <si>
    <t>capacitate MWh</t>
  </si>
  <si>
    <t>capacitati ferme termen lung</t>
  </si>
  <si>
    <t>Intrare inmagazinare termen lung</t>
  </si>
  <si>
    <t>Iesire inmagazinare termen lung</t>
  </si>
  <si>
    <t>capacitati ferme termen lung intreruptibile</t>
  </si>
  <si>
    <t>capacitati ferme termen scurt trimestru II vara</t>
  </si>
  <si>
    <t>capacitati ferme termen scurt trimestru II vara inmagazinare</t>
  </si>
  <si>
    <t>capacitati ferme termen scurt trimestru III vara</t>
  </si>
  <si>
    <t>capacitati ferme termen scurt trimestru III vara inmagazinare</t>
  </si>
  <si>
    <t>capacitati ferme termen scurt trimestru IV iarna</t>
  </si>
  <si>
    <t>capacitati ferme termen scurt trimestru IV iarna inmagazinare</t>
  </si>
  <si>
    <t>capacitati ferme termen scurt trimestru I iarna</t>
  </si>
  <si>
    <t>capacitati ferme termen scurt trimestru I iarna inmagazinare</t>
  </si>
  <si>
    <t>capacitati ferme termen scurt luna aprilie vara</t>
  </si>
  <si>
    <t>capacitati ferme termen scurt luna aprilie vara inmagazinare</t>
  </si>
  <si>
    <t>capacitati ferme termen scurt luna mai vara</t>
  </si>
  <si>
    <t>capacitati ferme termen scurt luna mai vara inmagazinare</t>
  </si>
  <si>
    <t>capacitati ferme termen scurt luna iunie vara</t>
  </si>
  <si>
    <t>capacitati ferme termen scurt luna iunie vara inmagazinare</t>
  </si>
  <si>
    <t>capacitati ferme termen scurt luna iulie vara</t>
  </si>
  <si>
    <t>capacitati ferme termen scurt luna iulie vara inmagazinare</t>
  </si>
  <si>
    <t>capacitati ferme termen scurt luna august vara</t>
  </si>
  <si>
    <t>capacitati ferme termen scurt luna august vara inmagazinare</t>
  </si>
  <si>
    <t>capacitati ferme termen scurt luna septembrie vara</t>
  </si>
  <si>
    <t>capacitati ferme termen scurt luna septembrie vara inmagazinare</t>
  </si>
  <si>
    <t>capacitati ferme termen scurt luna octombrie iarna</t>
  </si>
  <si>
    <t>capacitati ferme termen scurt luna octombrie iarna inmagazinare</t>
  </si>
  <si>
    <t>capacitati ferme termen scurt luna noiembrie iarna</t>
  </si>
  <si>
    <t>capacitati ferme termen scurt luna noiembrie iarna inmagazinare</t>
  </si>
  <si>
    <t>capacitati ferme termen scurt luna decembrie iarna</t>
  </si>
  <si>
    <t>capacitati ferme termen scurt luna decembrie iarna inmagazinare</t>
  </si>
  <si>
    <t>capacitati ferme termen scurt luna ianuarie iarna</t>
  </si>
  <si>
    <t>capacitati ferme termen scurt luna ianuarie iarna inmagazinare</t>
  </si>
  <si>
    <t>capacitati ferme termen scurt luna februarie iarna</t>
  </si>
  <si>
    <t>capacitati ferme termen scurt luna februarie iarna inmagazinare</t>
  </si>
  <si>
    <t>capacitati ferme termen scurt luna martie iarna</t>
  </si>
  <si>
    <t>capacitati ferme termen scurt luna martie iarna inmagazinare</t>
  </si>
  <si>
    <t>TOTAL</t>
  </si>
  <si>
    <t>Prețurile de referință</t>
  </si>
  <si>
    <t xml:space="preserve">coeficient de multiplicare </t>
  </si>
  <si>
    <t>coeficient de multiplicare</t>
  </si>
  <si>
    <t xml:space="preserve">Prețul de referință lei/MWh/ora </t>
  </si>
  <si>
    <t xml:space="preserve">Prețul de referință pentru serviciile de înmagazinare lei/MWh/ora </t>
  </si>
  <si>
    <t>Model simplificat pentru estimare eventualei evolutii a tarifelor de transport pentru cea de a patra perioada de reglementare</t>
  </si>
  <si>
    <t>celulele verzi se vor completa cu valorile estimate de utilizatori</t>
  </si>
  <si>
    <t>Instrucțiuni de utilizare:</t>
  </si>
  <si>
    <t>Pentru estimarea posibilei evoluții a tarifelor reglementate de transport al gazelor naturale, utilizatorii trebuie să completeze în celulele evidențiate cu highlight verde, estimări cu privire la:</t>
  </si>
  <si>
    <r>
      <t xml:space="preserve"> - </t>
    </r>
    <r>
      <rPr>
        <sz val="9"/>
        <color rgb="FF000000"/>
        <rFont val="Arial Narrow"/>
        <family val="2"/>
      </rPr>
      <t>Venitul total estimat</t>
    </r>
  </si>
  <si>
    <r>
      <t xml:space="preserve"> - </t>
    </r>
    <r>
      <rPr>
        <sz val="9"/>
        <color rgb="FF000000"/>
        <rFont val="Arial Narrow"/>
        <family val="2"/>
      </rPr>
      <t>Capacitatea de transport estimată a fi rezervată pentru fiecare categorie de produs</t>
    </r>
  </si>
  <si>
    <r>
      <t xml:space="preserve"> - </t>
    </r>
    <r>
      <rPr>
        <sz val="9"/>
        <color rgb="FF000000"/>
        <rFont val="Arial Narrow"/>
        <family val="2"/>
      </rPr>
      <t>Cantitatea de gaze estimată a fi transportată prin sistemul naţional de transport</t>
    </r>
  </si>
  <si>
    <t xml:space="preserve"> - Coeficienții de multiplicare estimați pentru produsele de rezervare de capacitate pe termen scurt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</si>
</sst>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</fills>
  <borders count="3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/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</cellStyleXfs>
  <cellXfs count="72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7" xfId="2" applyFont="1" applyBorder="1" applyProtection="1"/>
    <xf numFmtId="164" fontId="6" fillId="0" borderId="10" xfId="2" applyFont="1" applyBorder="1" applyProtection="1"/>
    <xf numFmtId="3" fontId="7" fillId="3" borderId="7" xfId="2" applyNumberFormat="1" applyFont="1" applyFill="1" applyBorder="1" applyProtection="1"/>
    <xf numFmtId="165" fontId="8" fillId="3" borderId="8" xfId="1" applyNumberFormat="1" applyFont="1" applyFill="1" applyBorder="1" applyProtection="1"/>
    <xf numFmtId="3" fontId="6" fillId="0" borderId="8" xfId="2" applyNumberFormat="1" applyFont="1" applyBorder="1" applyProtection="1"/>
    <xf numFmtId="3" fontId="6" fillId="0" borderId="9" xfId="2" applyNumberFormat="1" applyFont="1" applyBorder="1" applyProtection="1"/>
    <xf numFmtId="3" fontId="9" fillId="3" borderId="7" xfId="2" applyNumberFormat="1" applyFont="1" applyFill="1" applyBorder="1" applyProtection="1"/>
    <xf numFmtId="165" fontId="9" fillId="3" borderId="8" xfId="1" applyNumberFormat="1" applyFont="1" applyFill="1" applyBorder="1" applyProtection="1"/>
    <xf numFmtId="10" fontId="2" fillId="0" borderId="8" xfId="2" applyNumberFormat="1" applyFont="1" applyBorder="1" applyProtection="1"/>
    <xf numFmtId="10" fontId="2" fillId="0" borderId="9" xfId="2" applyNumberFormat="1" applyFont="1" applyBorder="1" applyProtection="1"/>
    <xf numFmtId="164" fontId="6" fillId="0" borderId="11" xfId="2" applyFont="1" applyBorder="1" applyProtection="1"/>
    <xf numFmtId="4" fontId="2" fillId="0" borderId="12" xfId="2" applyNumberFormat="1" applyFont="1" applyBorder="1" applyProtection="1"/>
    <xf numFmtId="3" fontId="2" fillId="0" borderId="13" xfId="2" applyNumberFormat="1" applyFont="1" applyBorder="1" applyProtection="1"/>
    <xf numFmtId="10" fontId="2" fillId="0" borderId="13" xfId="2" applyNumberFormat="1" applyFont="1" applyBorder="1" applyProtection="1"/>
    <xf numFmtId="10" fontId="2" fillId="0" borderId="14" xfId="2" applyNumberFormat="1" applyFont="1" applyBorder="1" applyProtection="1"/>
    <xf numFmtId="164" fontId="2" fillId="0" borderId="15" xfId="2" applyFont="1" applyBorder="1" applyProtection="1"/>
    <xf numFmtId="3" fontId="3" fillId="0" borderId="16" xfId="2" applyNumberFormat="1" applyFont="1" applyBorder="1" applyProtection="1"/>
    <xf numFmtId="3" fontId="3" fillId="0" borderId="17" xfId="2" applyNumberFormat="1" applyFont="1" applyBorder="1" applyProtection="1"/>
    <xf numFmtId="164" fontId="3" fillId="0" borderId="18" xfId="2" applyFont="1" applyBorder="1" applyAlignment="1" applyProtection="1">
      <alignment horizontal="center" wrapText="1"/>
    </xf>
    <xf numFmtId="164" fontId="3" fillId="0" borderId="19" xfId="2" applyFont="1" applyBorder="1" applyAlignment="1" applyProtection="1">
      <alignment horizontal="center" wrapText="1"/>
    </xf>
    <xf numFmtId="164" fontId="3" fillId="0" borderId="17" xfId="2" applyFont="1" applyBorder="1" applyAlignment="1" applyProtection="1">
      <alignment horizontal="center" wrapText="1"/>
    </xf>
    <xf numFmtId="164" fontId="3" fillId="0" borderId="20" xfId="2" applyFont="1" applyBorder="1" applyAlignment="1" applyProtection="1">
      <alignment horizontal="center" wrapText="1"/>
    </xf>
    <xf numFmtId="164" fontId="2" fillId="0" borderId="21" xfId="2" applyFont="1" applyBorder="1" applyProtection="1"/>
    <xf numFmtId="3" fontId="3" fillId="0" borderId="22" xfId="2" applyNumberFormat="1" applyFont="1" applyBorder="1" applyAlignment="1" applyProtection="1">
      <alignment horizontal="center"/>
    </xf>
    <xf numFmtId="3" fontId="3" fillId="0" borderId="23" xfId="2" applyNumberFormat="1" applyFont="1" applyBorder="1" applyAlignment="1" applyProtection="1">
      <alignment horizontal="center"/>
    </xf>
    <xf numFmtId="164" fontId="3" fillId="0" borderId="26" xfId="3" applyFont="1" applyFill="1" applyBorder="1" applyAlignment="1">
      <alignment horizontal="justify" vertical="center" wrapText="1"/>
    </xf>
    <xf numFmtId="164" fontId="3" fillId="0" borderId="21" xfId="3" applyFont="1" applyFill="1" applyBorder="1" applyAlignment="1" applyProtection="1">
      <alignment horizontal="justify" vertical="center" wrapText="1"/>
    </xf>
    <xf numFmtId="0" fontId="3" fillId="0" borderId="22" xfId="3" applyNumberFormat="1" applyFont="1" applyFill="1" applyBorder="1" applyAlignment="1" applyProtection="1">
      <alignment horizontal="right" vertical="center" wrapText="1"/>
    </xf>
    <xf numFmtId="3" fontId="2" fillId="0" borderId="23" xfId="2" applyNumberFormat="1" applyFont="1" applyBorder="1" applyProtection="1"/>
    <xf numFmtId="3" fontId="2" fillId="2" borderId="23" xfId="2" applyNumberFormat="1" applyFont="1" applyFill="1" applyBorder="1" applyProtection="1">
      <protection locked="0"/>
    </xf>
    <xf numFmtId="3" fontId="2" fillId="2" borderId="27" xfId="2" applyNumberFormat="1" applyFont="1" applyFill="1" applyBorder="1" applyProtection="1">
      <protection locked="0"/>
    </xf>
    <xf numFmtId="4" fontId="2" fillId="0" borderId="23" xfId="2" applyNumberFormat="1" applyFont="1" applyBorder="1" applyProtection="1"/>
    <xf numFmtId="164" fontId="3" fillId="0" borderId="28" xfId="3" applyFont="1" applyFill="1" applyBorder="1" applyAlignment="1" applyProtection="1">
      <alignment horizontal="justify" vertical="center" wrapText="1"/>
    </xf>
    <xf numFmtId="0" fontId="3" fillId="0" borderId="29" xfId="3" applyNumberFormat="1" applyFont="1" applyFill="1" applyBorder="1" applyAlignment="1" applyProtection="1">
      <alignment horizontal="right" vertical="center" wrapText="1"/>
    </xf>
    <xf numFmtId="4" fontId="3" fillId="0" borderId="30" xfId="2" applyNumberFormat="1" applyFont="1" applyBorder="1" applyProtection="1"/>
    <xf numFmtId="3" fontId="3" fillId="0" borderId="30" xfId="2" applyNumberFormat="1" applyFont="1" applyBorder="1" applyProtection="1"/>
    <xf numFmtId="3" fontId="3" fillId="0" borderId="31" xfId="2" applyNumberFormat="1" applyFont="1" applyBorder="1" applyProtection="1"/>
    <xf numFmtId="164" fontId="6" fillId="4" borderId="32" xfId="2" applyFont="1" applyFill="1" applyBorder="1" applyProtection="1"/>
    <xf numFmtId="3" fontId="3" fillId="4" borderId="33" xfId="2" applyNumberFormat="1" applyFont="1" applyFill="1" applyBorder="1" applyAlignment="1" applyProtection="1">
      <alignment horizontal="center" wrapText="1"/>
    </xf>
    <xf numFmtId="3" fontId="2" fillId="4" borderId="33" xfId="2" applyNumberFormat="1" applyFont="1" applyFill="1" applyBorder="1" applyProtection="1"/>
    <xf numFmtId="164" fontId="3" fillId="4" borderId="33" xfId="2" applyFont="1" applyFill="1" applyBorder="1" applyAlignment="1" applyProtection="1">
      <alignment horizontal="center" wrapText="1"/>
    </xf>
    <xf numFmtId="164" fontId="3" fillId="4" borderId="34" xfId="2" applyFont="1" applyFill="1" applyBorder="1" applyAlignment="1" applyProtection="1">
      <alignment horizontal="center" wrapText="1"/>
    </xf>
    <xf numFmtId="164" fontId="3" fillId="4" borderId="26" xfId="3" applyFont="1" applyFill="1" applyBorder="1" applyAlignment="1" applyProtection="1">
      <alignment horizontal="justify" vertical="center" wrapText="1"/>
    </xf>
    <xf numFmtId="2" fontId="3" fillId="4" borderId="23" xfId="3" applyNumberFormat="1" applyFont="1" applyFill="1" applyBorder="1" applyAlignment="1" applyProtection="1">
      <alignment horizontal="right" vertical="center" wrapText="1"/>
    </xf>
    <xf numFmtId="3" fontId="2" fillId="4" borderId="23" xfId="2" applyNumberFormat="1" applyFont="1" applyFill="1" applyBorder="1" applyProtection="1"/>
    <xf numFmtId="4" fontId="2" fillId="4" borderId="23" xfId="2" applyNumberFormat="1" applyFont="1" applyFill="1" applyBorder="1" applyProtection="1"/>
    <xf numFmtId="2" fontId="2" fillId="4" borderId="35" xfId="2" applyNumberFormat="1" applyFont="1" applyFill="1" applyBorder="1" applyProtection="1"/>
    <xf numFmtId="4" fontId="2" fillId="4" borderId="35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6" xfId="0" applyFont="1" applyBorder="1" applyAlignment="1">
      <alignment horizontal="justify" vertical="center" readingOrder="1"/>
    </xf>
    <xf numFmtId="0" fontId="13" fillId="0" borderId="37" xfId="0" applyFont="1" applyBorder="1" applyAlignment="1">
      <alignment horizontal="justify" vertical="center" readingOrder="1"/>
    </xf>
    <xf numFmtId="0" fontId="14" fillId="0" borderId="37" xfId="0" applyFont="1" applyBorder="1" applyAlignment="1">
      <alignment horizontal="justify" vertical="center" readingOrder="1"/>
    </xf>
    <xf numFmtId="0" fontId="13" fillId="0" borderId="38" xfId="0" applyFont="1" applyBorder="1" applyAlignment="1">
      <alignment horizontal="justify" vertical="center" readingOrder="1"/>
    </xf>
    <xf numFmtId="3" fontId="3" fillId="0" borderId="24" xfId="2" applyNumberFormat="1" applyFont="1" applyBorder="1" applyAlignment="1" applyProtection="1">
      <alignment horizontal="center"/>
    </xf>
    <xf numFmtId="3" fontId="3" fillId="0" borderId="25" xfId="2" applyNumberFormat="1" applyFont="1" applyBorder="1" applyAlignment="1" applyProtection="1">
      <alignment horizontal="center"/>
    </xf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0" borderId="4" xfId="2" applyNumberFormat="1" applyFont="1" applyBorder="1" applyAlignment="1" applyProtection="1">
      <alignment horizontal="center"/>
    </xf>
    <xf numFmtId="3" fontId="3" fillId="0" borderId="5" xfId="2" applyNumberFormat="1" applyFont="1" applyBorder="1" applyAlignment="1" applyProtection="1">
      <alignment horizontal="center"/>
    </xf>
    <xf numFmtId="3" fontId="3" fillId="0" borderId="6" xfId="2" applyNumberFormat="1" applyFont="1" applyBorder="1" applyAlignment="1" applyProtection="1">
      <alignment horizontal="center"/>
    </xf>
    <xf numFmtId="3" fontId="3" fillId="2" borderId="8" xfId="2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 applyProtection="1">
      <alignment horizontal="right"/>
    </xf>
    <xf numFmtId="3" fontId="3" fillId="2" borderId="8" xfId="2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/>
      <protection locked="0"/>
    </xf>
  </cellXfs>
  <cellStyles count="4">
    <cellStyle name="Normal" xfId="0" builtinId="0"/>
    <cellStyle name="Normal 2 2 2" xfId="2"/>
    <cellStyle name="Normal 2 9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>
        <row r="6">
          <cell r="M6">
            <v>4.55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/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60"/>
  <sheetViews>
    <sheetView tabSelected="1" zoomScale="110" zoomScaleNormal="110" workbookViewId="0">
      <selection sqref="A1:A1048576"/>
    </sheetView>
  </sheetViews>
  <sheetFormatPr defaultColWidth="9" defaultRowHeight="11.95" customHeight="1" x14ac:dyDescent="0.35"/>
  <cols>
    <col min="1" max="1" width="48.265625" style="1" customWidth="1"/>
    <col min="2" max="2" width="13.265625" style="2" customWidth="1"/>
    <col min="3" max="21" width="11.19921875" style="2" customWidth="1"/>
    <col min="22" max="226" width="9" style="1"/>
    <col min="227" max="227" width="35.265625" style="1" customWidth="1"/>
    <col min="228" max="251" width="11.19921875" style="1" customWidth="1"/>
    <col min="252" max="482" width="9" style="1"/>
    <col min="483" max="483" width="35.265625" style="1" customWidth="1"/>
    <col min="484" max="507" width="11.19921875" style="1" customWidth="1"/>
    <col min="508" max="738" width="9" style="1"/>
    <col min="739" max="739" width="35.265625" style="1" customWidth="1"/>
    <col min="740" max="763" width="11.19921875" style="1" customWidth="1"/>
    <col min="764" max="994" width="9" style="1"/>
    <col min="995" max="995" width="35.265625" style="1" customWidth="1"/>
    <col min="996" max="1019" width="11.19921875" style="1" customWidth="1"/>
    <col min="1020" max="1250" width="9" style="1"/>
    <col min="1251" max="1251" width="35.265625" style="1" customWidth="1"/>
    <col min="1252" max="1275" width="11.19921875" style="1" customWidth="1"/>
    <col min="1276" max="1506" width="9" style="1"/>
    <col min="1507" max="1507" width="35.265625" style="1" customWidth="1"/>
    <col min="1508" max="1531" width="11.19921875" style="1" customWidth="1"/>
    <col min="1532" max="1762" width="9" style="1"/>
    <col min="1763" max="1763" width="35.265625" style="1" customWidth="1"/>
    <col min="1764" max="1787" width="11.19921875" style="1" customWidth="1"/>
    <col min="1788" max="2018" width="9" style="1"/>
    <col min="2019" max="2019" width="35.265625" style="1" customWidth="1"/>
    <col min="2020" max="2043" width="11.19921875" style="1" customWidth="1"/>
    <col min="2044" max="2274" width="9" style="1"/>
    <col min="2275" max="2275" width="35.265625" style="1" customWidth="1"/>
    <col min="2276" max="2299" width="11.19921875" style="1" customWidth="1"/>
    <col min="2300" max="2530" width="9" style="1"/>
    <col min="2531" max="2531" width="35.265625" style="1" customWidth="1"/>
    <col min="2532" max="2555" width="11.19921875" style="1" customWidth="1"/>
    <col min="2556" max="2786" width="9" style="1"/>
    <col min="2787" max="2787" width="35.265625" style="1" customWidth="1"/>
    <col min="2788" max="2811" width="11.19921875" style="1" customWidth="1"/>
    <col min="2812" max="3042" width="9" style="1"/>
    <col min="3043" max="3043" width="35.265625" style="1" customWidth="1"/>
    <col min="3044" max="3067" width="11.19921875" style="1" customWidth="1"/>
    <col min="3068" max="3298" width="9" style="1"/>
    <col min="3299" max="3299" width="35.265625" style="1" customWidth="1"/>
    <col min="3300" max="3323" width="11.19921875" style="1" customWidth="1"/>
    <col min="3324" max="3554" width="9" style="1"/>
    <col min="3555" max="3555" width="35.265625" style="1" customWidth="1"/>
    <col min="3556" max="3579" width="11.19921875" style="1" customWidth="1"/>
    <col min="3580" max="3810" width="9" style="1"/>
    <col min="3811" max="3811" width="35.265625" style="1" customWidth="1"/>
    <col min="3812" max="3835" width="11.19921875" style="1" customWidth="1"/>
    <col min="3836" max="4066" width="9" style="1"/>
    <col min="4067" max="4067" width="35.265625" style="1" customWidth="1"/>
    <col min="4068" max="4091" width="11.19921875" style="1" customWidth="1"/>
    <col min="4092" max="4322" width="9" style="1"/>
    <col min="4323" max="4323" width="35.265625" style="1" customWidth="1"/>
    <col min="4324" max="4347" width="11.19921875" style="1" customWidth="1"/>
    <col min="4348" max="4578" width="9" style="1"/>
    <col min="4579" max="4579" width="35.265625" style="1" customWidth="1"/>
    <col min="4580" max="4603" width="11.19921875" style="1" customWidth="1"/>
    <col min="4604" max="4834" width="9" style="1"/>
    <col min="4835" max="4835" width="35.265625" style="1" customWidth="1"/>
    <col min="4836" max="4859" width="11.19921875" style="1" customWidth="1"/>
    <col min="4860" max="5090" width="9" style="1"/>
    <col min="5091" max="5091" width="35.265625" style="1" customWidth="1"/>
    <col min="5092" max="5115" width="11.19921875" style="1" customWidth="1"/>
    <col min="5116" max="5346" width="9" style="1"/>
    <col min="5347" max="5347" width="35.265625" style="1" customWidth="1"/>
    <col min="5348" max="5371" width="11.19921875" style="1" customWidth="1"/>
    <col min="5372" max="5602" width="9" style="1"/>
    <col min="5603" max="5603" width="35.265625" style="1" customWidth="1"/>
    <col min="5604" max="5627" width="11.19921875" style="1" customWidth="1"/>
    <col min="5628" max="5858" width="9" style="1"/>
    <col min="5859" max="5859" width="35.265625" style="1" customWidth="1"/>
    <col min="5860" max="5883" width="11.19921875" style="1" customWidth="1"/>
    <col min="5884" max="6114" width="9" style="1"/>
    <col min="6115" max="6115" width="35.265625" style="1" customWidth="1"/>
    <col min="6116" max="6139" width="11.19921875" style="1" customWidth="1"/>
    <col min="6140" max="6370" width="9" style="1"/>
    <col min="6371" max="6371" width="35.265625" style="1" customWidth="1"/>
    <col min="6372" max="6395" width="11.19921875" style="1" customWidth="1"/>
    <col min="6396" max="6626" width="9" style="1"/>
    <col min="6627" max="6627" width="35.265625" style="1" customWidth="1"/>
    <col min="6628" max="6651" width="11.19921875" style="1" customWidth="1"/>
    <col min="6652" max="6882" width="9" style="1"/>
    <col min="6883" max="6883" width="35.265625" style="1" customWidth="1"/>
    <col min="6884" max="6907" width="11.19921875" style="1" customWidth="1"/>
    <col min="6908" max="7138" width="9" style="1"/>
    <col min="7139" max="7139" width="35.265625" style="1" customWidth="1"/>
    <col min="7140" max="7163" width="11.19921875" style="1" customWidth="1"/>
    <col min="7164" max="7394" width="9" style="1"/>
    <col min="7395" max="7395" width="35.265625" style="1" customWidth="1"/>
    <col min="7396" max="7419" width="11.19921875" style="1" customWidth="1"/>
    <col min="7420" max="7650" width="9" style="1"/>
    <col min="7651" max="7651" width="35.265625" style="1" customWidth="1"/>
    <col min="7652" max="7675" width="11.19921875" style="1" customWidth="1"/>
    <col min="7676" max="7906" width="9" style="1"/>
    <col min="7907" max="7907" width="35.265625" style="1" customWidth="1"/>
    <col min="7908" max="7931" width="11.19921875" style="1" customWidth="1"/>
    <col min="7932" max="8162" width="9" style="1"/>
    <col min="8163" max="8163" width="35.265625" style="1" customWidth="1"/>
    <col min="8164" max="8187" width="11.19921875" style="1" customWidth="1"/>
    <col min="8188" max="8418" width="9" style="1"/>
    <col min="8419" max="8419" width="35.265625" style="1" customWidth="1"/>
    <col min="8420" max="8443" width="11.19921875" style="1" customWidth="1"/>
    <col min="8444" max="8674" width="9" style="1"/>
    <col min="8675" max="8675" width="35.265625" style="1" customWidth="1"/>
    <col min="8676" max="8699" width="11.19921875" style="1" customWidth="1"/>
    <col min="8700" max="8930" width="9" style="1"/>
    <col min="8931" max="8931" width="35.265625" style="1" customWidth="1"/>
    <col min="8932" max="8955" width="11.19921875" style="1" customWidth="1"/>
    <col min="8956" max="9186" width="9" style="1"/>
    <col min="9187" max="9187" width="35.265625" style="1" customWidth="1"/>
    <col min="9188" max="9211" width="11.19921875" style="1" customWidth="1"/>
    <col min="9212" max="9442" width="9" style="1"/>
    <col min="9443" max="9443" width="35.265625" style="1" customWidth="1"/>
    <col min="9444" max="9467" width="11.19921875" style="1" customWidth="1"/>
    <col min="9468" max="9698" width="9" style="1"/>
    <col min="9699" max="9699" width="35.265625" style="1" customWidth="1"/>
    <col min="9700" max="9723" width="11.19921875" style="1" customWidth="1"/>
    <col min="9724" max="9954" width="9" style="1"/>
    <col min="9955" max="9955" width="35.265625" style="1" customWidth="1"/>
    <col min="9956" max="9979" width="11.19921875" style="1" customWidth="1"/>
    <col min="9980" max="10210" width="9" style="1"/>
    <col min="10211" max="10211" width="35.265625" style="1" customWidth="1"/>
    <col min="10212" max="10235" width="11.19921875" style="1" customWidth="1"/>
    <col min="10236" max="10466" width="9" style="1"/>
    <col min="10467" max="10467" width="35.265625" style="1" customWidth="1"/>
    <col min="10468" max="10491" width="11.19921875" style="1" customWidth="1"/>
    <col min="10492" max="10722" width="9" style="1"/>
    <col min="10723" max="10723" width="35.265625" style="1" customWidth="1"/>
    <col min="10724" max="10747" width="11.19921875" style="1" customWidth="1"/>
    <col min="10748" max="10978" width="9" style="1"/>
    <col min="10979" max="10979" width="35.265625" style="1" customWidth="1"/>
    <col min="10980" max="11003" width="11.19921875" style="1" customWidth="1"/>
    <col min="11004" max="11234" width="9" style="1"/>
    <col min="11235" max="11235" width="35.265625" style="1" customWidth="1"/>
    <col min="11236" max="11259" width="11.19921875" style="1" customWidth="1"/>
    <col min="11260" max="11490" width="9" style="1"/>
    <col min="11491" max="11491" width="35.265625" style="1" customWidth="1"/>
    <col min="11492" max="11515" width="11.19921875" style="1" customWidth="1"/>
    <col min="11516" max="11746" width="9" style="1"/>
    <col min="11747" max="11747" width="35.265625" style="1" customWidth="1"/>
    <col min="11748" max="11771" width="11.19921875" style="1" customWidth="1"/>
    <col min="11772" max="12002" width="9" style="1"/>
    <col min="12003" max="12003" width="35.265625" style="1" customWidth="1"/>
    <col min="12004" max="12027" width="11.19921875" style="1" customWidth="1"/>
    <col min="12028" max="12258" width="9" style="1"/>
    <col min="12259" max="12259" width="35.265625" style="1" customWidth="1"/>
    <col min="12260" max="12283" width="11.19921875" style="1" customWidth="1"/>
    <col min="12284" max="12514" width="9" style="1"/>
    <col min="12515" max="12515" width="35.265625" style="1" customWidth="1"/>
    <col min="12516" max="12539" width="11.19921875" style="1" customWidth="1"/>
    <col min="12540" max="12770" width="9" style="1"/>
    <col min="12771" max="12771" width="35.265625" style="1" customWidth="1"/>
    <col min="12772" max="12795" width="11.19921875" style="1" customWidth="1"/>
    <col min="12796" max="13026" width="9" style="1"/>
    <col min="13027" max="13027" width="35.265625" style="1" customWidth="1"/>
    <col min="13028" max="13051" width="11.19921875" style="1" customWidth="1"/>
    <col min="13052" max="13282" width="9" style="1"/>
    <col min="13283" max="13283" width="35.265625" style="1" customWidth="1"/>
    <col min="13284" max="13307" width="11.19921875" style="1" customWidth="1"/>
    <col min="13308" max="13538" width="9" style="1"/>
    <col min="13539" max="13539" width="35.265625" style="1" customWidth="1"/>
    <col min="13540" max="13563" width="11.19921875" style="1" customWidth="1"/>
    <col min="13564" max="13794" width="9" style="1"/>
    <col min="13795" max="13795" width="35.265625" style="1" customWidth="1"/>
    <col min="13796" max="13819" width="11.19921875" style="1" customWidth="1"/>
    <col min="13820" max="14050" width="9" style="1"/>
    <col min="14051" max="14051" width="35.265625" style="1" customWidth="1"/>
    <col min="14052" max="14075" width="11.19921875" style="1" customWidth="1"/>
    <col min="14076" max="14306" width="9" style="1"/>
    <col min="14307" max="14307" width="35.265625" style="1" customWidth="1"/>
    <col min="14308" max="14331" width="11.19921875" style="1" customWidth="1"/>
    <col min="14332" max="14562" width="9" style="1"/>
    <col min="14563" max="14563" width="35.265625" style="1" customWidth="1"/>
    <col min="14564" max="14587" width="11.19921875" style="1" customWidth="1"/>
    <col min="14588" max="14818" width="9" style="1"/>
    <col min="14819" max="14819" width="35.265625" style="1" customWidth="1"/>
    <col min="14820" max="14843" width="11.19921875" style="1" customWidth="1"/>
    <col min="14844" max="15074" width="9" style="1"/>
    <col min="15075" max="15075" width="35.265625" style="1" customWidth="1"/>
    <col min="15076" max="15099" width="11.19921875" style="1" customWidth="1"/>
    <col min="15100" max="15330" width="9" style="1"/>
    <col min="15331" max="15331" width="35.265625" style="1" customWidth="1"/>
    <col min="15332" max="15355" width="11.19921875" style="1" customWidth="1"/>
    <col min="15356" max="15586" width="9" style="1"/>
    <col min="15587" max="15587" width="35.265625" style="1" customWidth="1"/>
    <col min="15588" max="15611" width="11.19921875" style="1" customWidth="1"/>
    <col min="15612" max="15842" width="9" style="1"/>
    <col min="15843" max="15843" width="35.265625" style="1" customWidth="1"/>
    <col min="15844" max="15867" width="11.19921875" style="1" customWidth="1"/>
    <col min="15868" max="16098" width="9" style="1"/>
    <col min="16099" max="16099" width="35.265625" style="1" customWidth="1"/>
    <col min="16100" max="16123" width="11.19921875" style="1" customWidth="1"/>
    <col min="16124" max="16384" width="9" style="1"/>
  </cols>
  <sheetData>
    <row r="1" spans="1:21" ht="11.95" customHeight="1" x14ac:dyDescent="0.35">
      <c r="A1" s="54" t="s">
        <v>58</v>
      </c>
    </row>
    <row r="2" spans="1:21" ht="11.95" customHeight="1" thickBot="1" x14ac:dyDescent="0.4"/>
    <row r="3" spans="1:21" ht="11.95" customHeight="1" thickTop="1" x14ac:dyDescent="0.45">
      <c r="B3" s="61" t="s">
        <v>0</v>
      </c>
      <c r="C3" s="62"/>
      <c r="D3" s="62"/>
      <c r="E3" s="63"/>
      <c r="F3" s="64" t="s">
        <v>1</v>
      </c>
      <c r="G3" s="65"/>
      <c r="H3" s="65"/>
      <c r="I3" s="66"/>
      <c r="J3" s="64" t="s">
        <v>2</v>
      </c>
      <c r="K3" s="65"/>
      <c r="L3" s="65"/>
      <c r="M3" s="66"/>
      <c r="N3" s="64" t="s">
        <v>3</v>
      </c>
      <c r="O3" s="65"/>
      <c r="P3" s="65"/>
      <c r="Q3" s="66"/>
      <c r="R3" s="61" t="s">
        <v>4</v>
      </c>
      <c r="S3" s="62"/>
      <c r="T3" s="62"/>
      <c r="U3" s="63"/>
    </row>
    <row r="4" spans="1:21" s="2" customFormat="1" ht="11.95" customHeight="1" x14ac:dyDescent="0.45">
      <c r="A4" s="3" t="s">
        <v>5</v>
      </c>
      <c r="B4" s="67"/>
      <c r="C4" s="68"/>
      <c r="D4" s="68"/>
      <c r="E4" s="68"/>
      <c r="F4" s="69"/>
      <c r="G4" s="70"/>
      <c r="H4" s="70"/>
      <c r="I4" s="71"/>
      <c r="J4" s="69"/>
      <c r="K4" s="70"/>
      <c r="L4" s="70"/>
      <c r="M4" s="71"/>
      <c r="N4" s="69"/>
      <c r="O4" s="70"/>
      <c r="P4" s="70"/>
      <c r="Q4" s="71"/>
      <c r="R4" s="69"/>
      <c r="S4" s="70"/>
      <c r="T4" s="70"/>
      <c r="U4" s="71"/>
    </row>
    <row r="5" spans="1:21" s="2" customFormat="1" ht="11.95" customHeight="1" x14ac:dyDescent="0.35">
      <c r="A5" s="4" t="s">
        <v>6</v>
      </c>
      <c r="B5" s="5"/>
      <c r="C5" s="6"/>
      <c r="D5" s="7">
        <f>+B4*D6*D7</f>
        <v>0</v>
      </c>
      <c r="E5" s="8">
        <f>+B4*E6*E7</f>
        <v>0</v>
      </c>
      <c r="F5" s="9"/>
      <c r="G5" s="10"/>
      <c r="H5" s="7">
        <f>+F4*H6*H7</f>
        <v>0</v>
      </c>
      <c r="I5" s="8">
        <f>+F4*I6*I7</f>
        <v>0</v>
      </c>
      <c r="J5" s="9"/>
      <c r="K5" s="10"/>
      <c r="L5" s="7">
        <f>+J4*L6*L7</f>
        <v>0</v>
      </c>
      <c r="M5" s="8">
        <f>+J4*M6*M7</f>
        <v>0</v>
      </c>
      <c r="N5" s="9"/>
      <c r="O5" s="10"/>
      <c r="P5" s="7">
        <f>+N4*P6*P7</f>
        <v>0</v>
      </c>
      <c r="Q5" s="8">
        <f>+N4*Q6*Q7</f>
        <v>0</v>
      </c>
      <c r="R5" s="9"/>
      <c r="S5" s="10"/>
      <c r="T5" s="7">
        <f>+R4*T6*T7</f>
        <v>0</v>
      </c>
      <c r="U5" s="8">
        <f>+R4*U6*U7</f>
        <v>0</v>
      </c>
    </row>
    <row r="6" spans="1:21" s="2" customFormat="1" ht="11.95" customHeight="1" x14ac:dyDescent="0.35">
      <c r="A6" s="4" t="s">
        <v>7</v>
      </c>
      <c r="B6" s="5"/>
      <c r="C6" s="6"/>
      <c r="D6" s="11">
        <v>0.75</v>
      </c>
      <c r="E6" s="12">
        <v>0.75</v>
      </c>
      <c r="F6" s="5"/>
      <c r="G6" s="6"/>
      <c r="H6" s="11">
        <v>0.8</v>
      </c>
      <c r="I6" s="12">
        <v>0.8</v>
      </c>
      <c r="J6" s="5"/>
      <c r="K6" s="6"/>
      <c r="L6" s="11">
        <v>0.85</v>
      </c>
      <c r="M6" s="11">
        <v>0.85</v>
      </c>
      <c r="N6" s="5"/>
      <c r="O6" s="6"/>
      <c r="P6" s="11">
        <v>0.85</v>
      </c>
      <c r="Q6" s="11">
        <v>0.85</v>
      </c>
      <c r="R6" s="5"/>
      <c r="S6" s="6"/>
      <c r="T6" s="11">
        <v>0.85</v>
      </c>
      <c r="U6" s="11">
        <v>0.85</v>
      </c>
    </row>
    <row r="7" spans="1:21" s="2" customFormat="1" ht="12" customHeight="1" thickBot="1" x14ac:dyDescent="0.4">
      <c r="A7" s="13" t="s">
        <v>8</v>
      </c>
      <c r="B7" s="14"/>
      <c r="C7" s="15"/>
      <c r="D7" s="16">
        <v>0.5</v>
      </c>
      <c r="E7" s="17">
        <v>0.5</v>
      </c>
      <c r="F7" s="14"/>
      <c r="G7" s="15"/>
      <c r="H7" s="16">
        <v>0.5</v>
      </c>
      <c r="I7" s="17">
        <v>0.5</v>
      </c>
      <c r="J7" s="14"/>
      <c r="K7" s="15"/>
      <c r="L7" s="16">
        <v>0.5</v>
      </c>
      <c r="M7" s="17">
        <v>0.5</v>
      </c>
      <c r="N7" s="14"/>
      <c r="O7" s="15"/>
      <c r="P7" s="16">
        <v>0.5</v>
      </c>
      <c r="Q7" s="17">
        <v>0.5</v>
      </c>
      <c r="R7" s="14"/>
      <c r="S7" s="15"/>
      <c r="T7" s="16">
        <v>0.5</v>
      </c>
      <c r="U7" s="17">
        <v>0.5</v>
      </c>
    </row>
    <row r="8" spans="1:21" s="2" customFormat="1" ht="23.95" customHeight="1" thickTop="1" x14ac:dyDescent="0.35">
      <c r="A8" s="18" t="s">
        <v>9</v>
      </c>
      <c r="B8" s="19"/>
      <c r="C8" s="20"/>
      <c r="D8" s="21" t="s">
        <v>10</v>
      </c>
      <c r="E8" s="22" t="s">
        <v>11</v>
      </c>
      <c r="F8" s="19"/>
      <c r="G8" s="20"/>
      <c r="H8" s="23" t="s">
        <v>10</v>
      </c>
      <c r="I8" s="24" t="s">
        <v>11</v>
      </c>
      <c r="J8" s="19"/>
      <c r="K8" s="20"/>
      <c r="L8" s="23" t="s">
        <v>10</v>
      </c>
      <c r="M8" s="24" t="s">
        <v>11</v>
      </c>
      <c r="N8" s="19"/>
      <c r="O8" s="20"/>
      <c r="P8" s="23" t="s">
        <v>10</v>
      </c>
      <c r="Q8" s="24" t="s">
        <v>11</v>
      </c>
      <c r="R8" s="19"/>
      <c r="S8" s="20"/>
      <c r="T8" s="23" t="s">
        <v>10</v>
      </c>
      <c r="U8" s="24" t="s">
        <v>11</v>
      </c>
    </row>
    <row r="9" spans="1:21" s="2" customFormat="1" ht="11.95" customHeight="1" x14ac:dyDescent="0.35">
      <c r="A9" s="25" t="s">
        <v>12</v>
      </c>
      <c r="B9" s="26" t="s">
        <v>13</v>
      </c>
      <c r="C9" s="27" t="s">
        <v>14</v>
      </c>
      <c r="D9" s="59" t="s">
        <v>15</v>
      </c>
      <c r="E9" s="60"/>
      <c r="F9" s="26" t="s">
        <v>13</v>
      </c>
      <c r="G9" s="27" t="s">
        <v>14</v>
      </c>
      <c r="H9" s="59" t="s">
        <v>15</v>
      </c>
      <c r="I9" s="60"/>
      <c r="J9" s="26" t="s">
        <v>13</v>
      </c>
      <c r="K9" s="27" t="s">
        <v>14</v>
      </c>
      <c r="L9" s="59" t="s">
        <v>15</v>
      </c>
      <c r="M9" s="60"/>
      <c r="N9" s="26" t="s">
        <v>13</v>
      </c>
      <c r="O9" s="27" t="s">
        <v>14</v>
      </c>
      <c r="P9" s="59" t="s">
        <v>15</v>
      </c>
      <c r="Q9" s="60"/>
      <c r="R9" s="26" t="s">
        <v>13</v>
      </c>
      <c r="S9" s="27" t="s">
        <v>14</v>
      </c>
      <c r="T9" s="59" t="s">
        <v>15</v>
      </c>
      <c r="U9" s="60"/>
    </row>
    <row r="10" spans="1:21" s="2" customFormat="1" ht="11.95" customHeight="1" x14ac:dyDescent="0.35">
      <c r="A10" s="29" t="s">
        <v>16</v>
      </c>
      <c r="B10" s="30">
        <v>8760</v>
      </c>
      <c r="C10" s="31">
        <v>1</v>
      </c>
      <c r="D10" s="32"/>
      <c r="E10" s="33"/>
      <c r="F10" s="30">
        <v>8760</v>
      </c>
      <c r="G10" s="34">
        <v>1</v>
      </c>
      <c r="H10" s="32"/>
      <c r="I10" s="33"/>
      <c r="J10" s="30">
        <v>8760</v>
      </c>
      <c r="K10" s="34">
        <v>1</v>
      </c>
      <c r="L10" s="32"/>
      <c r="M10" s="33"/>
      <c r="N10" s="30">
        <v>8760</v>
      </c>
      <c r="O10" s="34">
        <v>1</v>
      </c>
      <c r="P10" s="32"/>
      <c r="Q10" s="33"/>
      <c r="R10" s="30">
        <v>8760</v>
      </c>
      <c r="S10" s="34">
        <v>1</v>
      </c>
      <c r="T10" s="32"/>
      <c r="U10" s="33"/>
    </row>
    <row r="11" spans="1:21" s="2" customFormat="1" ht="11.95" customHeight="1" x14ac:dyDescent="0.35">
      <c r="A11" s="29" t="s">
        <v>17</v>
      </c>
      <c r="B11" s="30">
        <v>8760</v>
      </c>
      <c r="C11" s="34">
        <v>0.5</v>
      </c>
      <c r="D11" s="32"/>
      <c r="E11" s="33"/>
      <c r="F11" s="30">
        <v>8760</v>
      </c>
      <c r="G11" s="34">
        <v>0.5</v>
      </c>
      <c r="H11" s="32"/>
      <c r="I11" s="33"/>
      <c r="J11" s="30">
        <v>8760</v>
      </c>
      <c r="K11" s="34">
        <v>0.5</v>
      </c>
      <c r="L11" s="32"/>
      <c r="M11" s="33"/>
      <c r="N11" s="30">
        <v>8760</v>
      </c>
      <c r="O11" s="34">
        <v>0.5</v>
      </c>
      <c r="P11" s="32"/>
      <c r="Q11" s="33"/>
      <c r="R11" s="30">
        <v>8760</v>
      </c>
      <c r="S11" s="34">
        <v>0.5</v>
      </c>
      <c r="T11" s="32"/>
      <c r="U11" s="33"/>
    </row>
    <row r="12" spans="1:21" s="2" customFormat="1" ht="11.95" customHeight="1" x14ac:dyDescent="0.35">
      <c r="A12" s="29" t="s">
        <v>18</v>
      </c>
      <c r="B12" s="30">
        <v>8760</v>
      </c>
      <c r="C12" s="34">
        <v>0.5</v>
      </c>
      <c r="D12" s="32"/>
      <c r="E12" s="33"/>
      <c r="F12" s="30">
        <v>8760</v>
      </c>
      <c r="G12" s="34">
        <v>0.5</v>
      </c>
      <c r="H12" s="32"/>
      <c r="I12" s="33"/>
      <c r="J12" s="30">
        <v>8760</v>
      </c>
      <c r="K12" s="34">
        <v>0.5</v>
      </c>
      <c r="L12" s="32"/>
      <c r="M12" s="33"/>
      <c r="N12" s="30">
        <v>8760</v>
      </c>
      <c r="O12" s="34">
        <v>0.5</v>
      </c>
      <c r="P12" s="32"/>
      <c r="Q12" s="33"/>
      <c r="R12" s="30">
        <v>8760</v>
      </c>
      <c r="S12" s="34">
        <v>0.5</v>
      </c>
      <c r="T12" s="32"/>
      <c r="U12" s="33"/>
    </row>
    <row r="13" spans="1:21" s="2" customFormat="1" ht="11.95" customHeight="1" x14ac:dyDescent="0.35">
      <c r="A13" s="28" t="s">
        <v>19</v>
      </c>
      <c r="B13" s="30"/>
      <c r="C13" s="31"/>
      <c r="D13" s="32"/>
      <c r="E13" s="33"/>
      <c r="F13" s="30"/>
      <c r="G13" s="31"/>
      <c r="H13" s="32"/>
      <c r="I13" s="33"/>
      <c r="J13" s="30"/>
      <c r="K13" s="31"/>
      <c r="L13" s="32"/>
      <c r="M13" s="33"/>
      <c r="N13" s="30"/>
      <c r="O13" s="31"/>
      <c r="P13" s="32"/>
      <c r="Q13" s="33"/>
      <c r="R13" s="30"/>
      <c r="S13" s="31"/>
      <c r="T13" s="32"/>
      <c r="U13" s="33"/>
    </row>
    <row r="14" spans="1:21" s="2" customFormat="1" ht="11.95" customHeight="1" x14ac:dyDescent="0.35">
      <c r="A14" s="29" t="s">
        <v>20</v>
      </c>
      <c r="B14" s="30">
        <v>2208</v>
      </c>
      <c r="C14" s="34">
        <v>1.5185125850415957</v>
      </c>
      <c r="D14" s="32"/>
      <c r="E14" s="33"/>
      <c r="F14" s="30">
        <v>2208</v>
      </c>
      <c r="G14" s="34">
        <v>1.1823493721390603</v>
      </c>
      <c r="H14" s="32"/>
      <c r="I14" s="33"/>
      <c r="J14" s="30">
        <v>2208</v>
      </c>
      <c r="K14" s="34">
        <v>1.4724214561544722</v>
      </c>
      <c r="L14" s="32"/>
      <c r="M14" s="33"/>
      <c r="N14" s="30">
        <v>2208</v>
      </c>
      <c r="O14" s="34">
        <v>1.4724214561544722</v>
      </c>
      <c r="P14" s="32"/>
      <c r="Q14" s="33"/>
      <c r="R14" s="30">
        <v>2208</v>
      </c>
      <c r="S14" s="34">
        <v>1.4724214561544722</v>
      </c>
      <c r="T14" s="32"/>
      <c r="U14" s="33"/>
    </row>
    <row r="15" spans="1:21" s="2" customFormat="1" ht="11.95" customHeight="1" x14ac:dyDescent="0.35">
      <c r="A15" s="29" t="s">
        <v>21</v>
      </c>
      <c r="B15" s="30">
        <v>2208</v>
      </c>
      <c r="C15" s="34">
        <v>0.75925629252079785</v>
      </c>
      <c r="D15" s="32"/>
      <c r="E15" s="33"/>
      <c r="F15" s="30">
        <v>2208</v>
      </c>
      <c r="G15" s="34">
        <v>0.59117468606953016</v>
      </c>
      <c r="H15" s="32"/>
      <c r="I15" s="33"/>
      <c r="J15" s="30">
        <v>2208</v>
      </c>
      <c r="K15" s="34">
        <v>0.73621072807723609</v>
      </c>
      <c r="L15" s="32"/>
      <c r="M15" s="33"/>
      <c r="N15" s="30">
        <v>2208</v>
      </c>
      <c r="O15" s="34">
        <v>0.73621072807723609</v>
      </c>
      <c r="P15" s="32"/>
      <c r="Q15" s="33"/>
      <c r="R15" s="30">
        <v>2208</v>
      </c>
      <c r="S15" s="34">
        <v>0.73621072807723609</v>
      </c>
      <c r="T15" s="32"/>
      <c r="U15" s="33"/>
    </row>
    <row r="16" spans="1:21" s="2" customFormat="1" ht="11.95" customHeight="1" x14ac:dyDescent="0.35">
      <c r="A16" s="29" t="s">
        <v>22</v>
      </c>
      <c r="B16" s="30">
        <v>2160</v>
      </c>
      <c r="C16" s="34">
        <v>1.7104305453885036</v>
      </c>
      <c r="D16" s="32"/>
      <c r="E16" s="33"/>
      <c r="F16" s="30">
        <v>2160</v>
      </c>
      <c r="G16" s="34">
        <v>1.3317811793915235</v>
      </c>
      <c r="H16" s="32"/>
      <c r="I16" s="33"/>
      <c r="J16" s="30">
        <v>2160</v>
      </c>
      <c r="K16" s="34">
        <v>1.5891521190286824</v>
      </c>
      <c r="L16" s="32"/>
      <c r="M16" s="33"/>
      <c r="N16" s="30">
        <v>2160</v>
      </c>
      <c r="O16" s="34">
        <v>1.5891521190286824</v>
      </c>
      <c r="P16" s="32"/>
      <c r="Q16" s="33"/>
      <c r="R16" s="30">
        <v>2160</v>
      </c>
      <c r="S16" s="34">
        <v>1.5891521190286824</v>
      </c>
      <c r="T16" s="32"/>
      <c r="U16" s="33"/>
    </row>
    <row r="17" spans="1:21" s="2" customFormat="1" ht="11.95" customHeight="1" x14ac:dyDescent="0.35">
      <c r="A17" s="29" t="s">
        <v>23</v>
      </c>
      <c r="B17" s="30">
        <v>2160</v>
      </c>
      <c r="C17" s="34">
        <v>0.85521527269425179</v>
      </c>
      <c r="D17" s="32"/>
      <c r="E17" s="33"/>
      <c r="F17" s="30">
        <v>2160</v>
      </c>
      <c r="G17" s="34">
        <v>0.66589058969576176</v>
      </c>
      <c r="H17" s="32"/>
      <c r="I17" s="33"/>
      <c r="J17" s="30">
        <v>2160</v>
      </c>
      <c r="K17" s="34">
        <v>0.79457605951434118</v>
      </c>
      <c r="L17" s="32"/>
      <c r="M17" s="33"/>
      <c r="N17" s="30">
        <v>2160</v>
      </c>
      <c r="O17" s="34">
        <v>0.79457605951434118</v>
      </c>
      <c r="P17" s="32"/>
      <c r="Q17" s="33"/>
      <c r="R17" s="30">
        <v>2160</v>
      </c>
      <c r="S17" s="34">
        <v>0.79457605951434118</v>
      </c>
      <c r="T17" s="32"/>
      <c r="U17" s="33"/>
    </row>
    <row r="18" spans="1:21" s="2" customFormat="1" ht="11.95" customHeight="1" x14ac:dyDescent="0.35">
      <c r="A18" s="29" t="s">
        <v>24</v>
      </c>
      <c r="B18" s="30">
        <v>2184</v>
      </c>
      <c r="C18" s="34">
        <v>0.91605862043843567</v>
      </c>
      <c r="D18" s="32"/>
      <c r="E18" s="33"/>
      <c r="F18" s="30">
        <v>2184</v>
      </c>
      <c r="G18" s="34">
        <v>0.71326464158891989</v>
      </c>
      <c r="H18" s="32"/>
      <c r="I18" s="33"/>
      <c r="J18" s="30">
        <v>2184</v>
      </c>
      <c r="K18" s="34">
        <v>1.0727246255235781</v>
      </c>
      <c r="L18" s="32"/>
      <c r="M18" s="33"/>
      <c r="N18" s="30">
        <v>2184</v>
      </c>
      <c r="O18" s="34">
        <v>1.0727246255235781</v>
      </c>
      <c r="P18" s="32"/>
      <c r="Q18" s="33"/>
      <c r="R18" s="30">
        <v>2184</v>
      </c>
      <c r="S18" s="34">
        <v>1.0727246255235781</v>
      </c>
      <c r="T18" s="32"/>
      <c r="U18" s="33"/>
    </row>
    <row r="19" spans="1:21" s="2" customFormat="1" ht="11.95" customHeight="1" x14ac:dyDescent="0.35">
      <c r="A19" s="29" t="s">
        <v>25</v>
      </c>
      <c r="B19" s="30">
        <v>2184</v>
      </c>
      <c r="C19" s="34">
        <v>0.45802931021921783</v>
      </c>
      <c r="D19" s="32"/>
      <c r="E19" s="33"/>
      <c r="F19" s="30">
        <v>2184</v>
      </c>
      <c r="G19" s="34">
        <v>0.35663232079445994</v>
      </c>
      <c r="H19" s="32"/>
      <c r="I19" s="33"/>
      <c r="J19" s="30">
        <v>2184</v>
      </c>
      <c r="K19" s="34">
        <v>0.53636231276178903</v>
      </c>
      <c r="L19" s="32"/>
      <c r="M19" s="33"/>
      <c r="N19" s="30">
        <v>2184</v>
      </c>
      <c r="O19" s="34">
        <v>0.53636231276178903</v>
      </c>
      <c r="P19" s="32"/>
      <c r="Q19" s="33"/>
      <c r="R19" s="30">
        <v>2184</v>
      </c>
      <c r="S19" s="34">
        <v>0.53636231276178903</v>
      </c>
      <c r="T19" s="32"/>
      <c r="U19" s="33"/>
    </row>
    <row r="20" spans="1:21" s="2" customFormat="1" ht="11.95" customHeight="1" x14ac:dyDescent="0.35">
      <c r="A20" s="29" t="s">
        <v>26</v>
      </c>
      <c r="B20" s="30">
        <v>2208</v>
      </c>
      <c r="C20" s="34">
        <v>1.0549982491314653</v>
      </c>
      <c r="D20" s="32"/>
      <c r="E20" s="33"/>
      <c r="F20" s="30">
        <v>2208</v>
      </c>
      <c r="G20" s="34">
        <v>1.9726048068804964</v>
      </c>
      <c r="H20" s="32"/>
      <c r="I20" s="33"/>
      <c r="J20" s="30">
        <v>2208</v>
      </c>
      <c r="K20" s="34">
        <v>1.065701799293268</v>
      </c>
      <c r="L20" s="32"/>
      <c r="M20" s="33"/>
      <c r="N20" s="30">
        <v>2208</v>
      </c>
      <c r="O20" s="34">
        <v>1.065701799293268</v>
      </c>
      <c r="P20" s="32"/>
      <c r="Q20" s="33"/>
      <c r="R20" s="30">
        <v>2208</v>
      </c>
      <c r="S20" s="34">
        <v>1.065701799293268</v>
      </c>
      <c r="T20" s="32"/>
      <c r="U20" s="33"/>
    </row>
    <row r="21" spans="1:21" s="2" customFormat="1" ht="11.95" customHeight="1" x14ac:dyDescent="0.35">
      <c r="A21" s="29" t="s">
        <v>27</v>
      </c>
      <c r="B21" s="30">
        <v>2208</v>
      </c>
      <c r="C21" s="34">
        <v>0.52749912456573267</v>
      </c>
      <c r="D21" s="32"/>
      <c r="E21" s="33"/>
      <c r="F21" s="30">
        <v>2208</v>
      </c>
      <c r="G21" s="34">
        <v>0.98630240344024822</v>
      </c>
      <c r="H21" s="32"/>
      <c r="I21" s="33"/>
      <c r="J21" s="30">
        <v>2208</v>
      </c>
      <c r="K21" s="34">
        <v>0.53285089964663401</v>
      </c>
      <c r="L21" s="32"/>
      <c r="M21" s="33"/>
      <c r="N21" s="30">
        <v>2208</v>
      </c>
      <c r="O21" s="34">
        <v>0.53285089964663401</v>
      </c>
      <c r="P21" s="32"/>
      <c r="Q21" s="33"/>
      <c r="R21" s="30">
        <v>2208</v>
      </c>
      <c r="S21" s="34">
        <v>0.53285089964663401</v>
      </c>
      <c r="T21" s="32"/>
      <c r="U21" s="33"/>
    </row>
    <row r="22" spans="1:21" s="2" customFormat="1" ht="11.95" customHeight="1" x14ac:dyDescent="0.35">
      <c r="A22" s="29" t="s">
        <v>28</v>
      </c>
      <c r="B22" s="30">
        <v>744</v>
      </c>
      <c r="C22" s="34">
        <v>1.3576129739155638</v>
      </c>
      <c r="D22" s="32"/>
      <c r="E22" s="33"/>
      <c r="F22" s="30">
        <v>744</v>
      </c>
      <c r="G22" s="34">
        <v>1.0570691761984572</v>
      </c>
      <c r="H22" s="32"/>
      <c r="I22" s="33"/>
      <c r="J22" s="30">
        <v>744</v>
      </c>
      <c r="K22" s="34">
        <v>1.4462366396697988</v>
      </c>
      <c r="L22" s="32"/>
      <c r="M22" s="33"/>
      <c r="N22" s="30">
        <v>744</v>
      </c>
      <c r="O22" s="34">
        <v>1.4462366396697988</v>
      </c>
      <c r="P22" s="32"/>
      <c r="Q22" s="33"/>
      <c r="R22" s="30">
        <v>744</v>
      </c>
      <c r="S22" s="34">
        <v>1.4462366396697988</v>
      </c>
      <c r="T22" s="32"/>
      <c r="U22" s="33"/>
    </row>
    <row r="23" spans="1:21" s="2" customFormat="1" ht="11.95" customHeight="1" x14ac:dyDescent="0.35">
      <c r="A23" s="29" t="s">
        <v>29</v>
      </c>
      <c r="B23" s="30">
        <v>744</v>
      </c>
      <c r="C23" s="34">
        <v>0.6788064869577819</v>
      </c>
      <c r="D23" s="32"/>
      <c r="E23" s="33"/>
      <c r="F23" s="30">
        <v>744</v>
      </c>
      <c r="G23" s="34">
        <v>0.5285345880992286</v>
      </c>
      <c r="H23" s="32"/>
      <c r="I23" s="33"/>
      <c r="J23" s="30">
        <v>744</v>
      </c>
      <c r="K23" s="34">
        <v>0.72311831983489938</v>
      </c>
      <c r="L23" s="32"/>
      <c r="M23" s="33"/>
      <c r="N23" s="30">
        <v>744</v>
      </c>
      <c r="O23" s="34">
        <v>0.72311831983489938</v>
      </c>
      <c r="P23" s="32"/>
      <c r="Q23" s="33"/>
      <c r="R23" s="30">
        <v>744</v>
      </c>
      <c r="S23" s="34">
        <v>0.72311831983489938</v>
      </c>
      <c r="T23" s="32"/>
      <c r="U23" s="33"/>
    </row>
    <row r="24" spans="1:21" s="2" customFormat="1" ht="11.95" customHeight="1" x14ac:dyDescent="0.35">
      <c r="A24" s="29" t="s">
        <v>30</v>
      </c>
      <c r="B24" s="30">
        <v>720</v>
      </c>
      <c r="C24" s="34">
        <v>1.5739981246921284</v>
      </c>
      <c r="D24" s="32"/>
      <c r="E24" s="33"/>
      <c r="F24" s="30">
        <v>720</v>
      </c>
      <c r="G24" s="34">
        <v>1.2255517094886761</v>
      </c>
      <c r="H24" s="32"/>
      <c r="I24" s="33"/>
      <c r="J24" s="30">
        <v>720</v>
      </c>
      <c r="K24" s="34">
        <v>1.589098104850081</v>
      </c>
      <c r="L24" s="32"/>
      <c r="M24" s="33"/>
      <c r="N24" s="30">
        <v>720</v>
      </c>
      <c r="O24" s="34">
        <v>1.589098104850081</v>
      </c>
      <c r="P24" s="32"/>
      <c r="Q24" s="33"/>
      <c r="R24" s="30">
        <v>720</v>
      </c>
      <c r="S24" s="34">
        <v>1.589098104850081</v>
      </c>
      <c r="T24" s="32"/>
      <c r="U24" s="33"/>
    </row>
    <row r="25" spans="1:21" s="2" customFormat="1" ht="11.95" customHeight="1" x14ac:dyDescent="0.35">
      <c r="A25" s="29" t="s">
        <v>31</v>
      </c>
      <c r="B25" s="30">
        <v>720</v>
      </c>
      <c r="C25" s="34">
        <v>0.7869990623460642</v>
      </c>
      <c r="D25" s="32"/>
      <c r="E25" s="33"/>
      <c r="F25" s="30">
        <v>720</v>
      </c>
      <c r="G25" s="34">
        <v>0.61277585474433804</v>
      </c>
      <c r="H25" s="32"/>
      <c r="I25" s="33"/>
      <c r="J25" s="30">
        <v>720</v>
      </c>
      <c r="K25" s="34">
        <v>0.79454905242504048</v>
      </c>
      <c r="L25" s="32"/>
      <c r="M25" s="33"/>
      <c r="N25" s="30">
        <v>720</v>
      </c>
      <c r="O25" s="34">
        <v>0.79454905242504048</v>
      </c>
      <c r="P25" s="32"/>
      <c r="Q25" s="33"/>
      <c r="R25" s="30">
        <v>720</v>
      </c>
      <c r="S25" s="34">
        <v>0.79454905242504048</v>
      </c>
      <c r="T25" s="32"/>
      <c r="U25" s="33"/>
    </row>
    <row r="26" spans="1:21" s="2" customFormat="1" ht="11.95" customHeight="1" x14ac:dyDescent="0.35">
      <c r="A26" s="29" t="s">
        <v>32</v>
      </c>
      <c r="B26" s="30">
        <v>744</v>
      </c>
      <c r="C26" s="34">
        <v>2.3247786188439856</v>
      </c>
      <c r="D26" s="32"/>
      <c r="E26" s="33"/>
      <c r="F26" s="30">
        <v>744</v>
      </c>
      <c r="G26" s="34">
        <v>1.8101269409480751</v>
      </c>
      <c r="H26" s="32"/>
      <c r="I26" s="33"/>
      <c r="J26" s="30">
        <v>744</v>
      </c>
      <c r="K26" s="34">
        <v>2.0615087575532933</v>
      </c>
      <c r="L26" s="32"/>
      <c r="M26" s="33"/>
      <c r="N26" s="30">
        <v>744</v>
      </c>
      <c r="O26" s="34">
        <v>2.0615087575532933</v>
      </c>
      <c r="P26" s="32"/>
      <c r="Q26" s="33"/>
      <c r="R26" s="30">
        <v>744</v>
      </c>
      <c r="S26" s="34">
        <v>2.0615087575532933</v>
      </c>
      <c r="T26" s="32"/>
      <c r="U26" s="33"/>
    </row>
    <row r="27" spans="1:21" s="2" customFormat="1" ht="11.95" customHeight="1" x14ac:dyDescent="0.35">
      <c r="A27" s="29" t="s">
        <v>33</v>
      </c>
      <c r="B27" s="30">
        <v>744</v>
      </c>
      <c r="C27" s="34">
        <v>1.1623893094219928</v>
      </c>
      <c r="D27" s="32"/>
      <c r="E27" s="33"/>
      <c r="F27" s="30">
        <v>744</v>
      </c>
      <c r="G27" s="34">
        <v>0.90506347047403757</v>
      </c>
      <c r="H27" s="32"/>
      <c r="I27" s="33"/>
      <c r="J27" s="30">
        <v>744</v>
      </c>
      <c r="K27" s="34">
        <v>1.0307543787766467</v>
      </c>
      <c r="L27" s="32"/>
      <c r="M27" s="33"/>
      <c r="N27" s="30">
        <v>744</v>
      </c>
      <c r="O27" s="34">
        <v>1.0307543787766467</v>
      </c>
      <c r="P27" s="32"/>
      <c r="Q27" s="33"/>
      <c r="R27" s="30">
        <v>744</v>
      </c>
      <c r="S27" s="34">
        <v>1.0307543787766467</v>
      </c>
      <c r="T27" s="32"/>
      <c r="U27" s="33"/>
    </row>
    <row r="28" spans="1:21" s="2" customFormat="1" ht="11.95" customHeight="1" x14ac:dyDescent="0.35">
      <c r="A28" s="29" t="s">
        <v>34</v>
      </c>
      <c r="B28" s="30">
        <v>744</v>
      </c>
      <c r="C28" s="34">
        <v>2.8978227186961858</v>
      </c>
      <c r="D28" s="32"/>
      <c r="E28" s="33"/>
      <c r="F28" s="30">
        <v>744</v>
      </c>
      <c r="G28" s="34">
        <v>2.2563124637698579</v>
      </c>
      <c r="H28" s="32"/>
      <c r="I28" s="33"/>
      <c r="J28" s="30">
        <v>744</v>
      </c>
      <c r="K28" s="34">
        <v>2.4055008618198639</v>
      </c>
      <c r="L28" s="32"/>
      <c r="M28" s="33"/>
      <c r="N28" s="30">
        <v>744</v>
      </c>
      <c r="O28" s="34">
        <v>2.4055008618198639</v>
      </c>
      <c r="P28" s="32"/>
      <c r="Q28" s="33"/>
      <c r="R28" s="30">
        <v>744</v>
      </c>
      <c r="S28" s="34">
        <v>2.4055008618198639</v>
      </c>
      <c r="T28" s="32"/>
      <c r="U28" s="33"/>
    </row>
    <row r="29" spans="1:21" s="2" customFormat="1" ht="11.95" customHeight="1" x14ac:dyDescent="0.35">
      <c r="A29" s="29" t="s">
        <v>35</v>
      </c>
      <c r="B29" s="30">
        <v>744</v>
      </c>
      <c r="C29" s="34">
        <v>1.4489113593480929</v>
      </c>
      <c r="D29" s="32"/>
      <c r="E29" s="33"/>
      <c r="F29" s="30">
        <v>744</v>
      </c>
      <c r="G29" s="34">
        <v>1.128156231884929</v>
      </c>
      <c r="H29" s="32"/>
      <c r="I29" s="33"/>
      <c r="J29" s="30">
        <v>744</v>
      </c>
      <c r="K29" s="34">
        <v>1.2027504309099319</v>
      </c>
      <c r="L29" s="32"/>
      <c r="M29" s="33"/>
      <c r="N29" s="30">
        <v>744</v>
      </c>
      <c r="O29" s="34">
        <v>1.2027504309099319</v>
      </c>
      <c r="P29" s="32"/>
      <c r="Q29" s="33"/>
      <c r="R29" s="30">
        <v>744</v>
      </c>
      <c r="S29" s="34">
        <v>1.2027504309099319</v>
      </c>
      <c r="T29" s="32"/>
      <c r="U29" s="33"/>
    </row>
    <row r="30" spans="1:21" s="2" customFormat="1" ht="11.95" customHeight="1" x14ac:dyDescent="0.35">
      <c r="A30" s="29" t="s">
        <v>36</v>
      </c>
      <c r="B30" s="30">
        <v>672</v>
      </c>
      <c r="C30" s="34">
        <v>1.6228238397002848</v>
      </c>
      <c r="D30" s="32"/>
      <c r="E30" s="33"/>
      <c r="F30" s="30">
        <v>672</v>
      </c>
      <c r="G30" s="34">
        <v>1.2635685517939723</v>
      </c>
      <c r="H30" s="32"/>
      <c r="I30" s="33"/>
      <c r="J30" s="30">
        <v>672</v>
      </c>
      <c r="K30" s="34">
        <v>1.6208307275701119</v>
      </c>
      <c r="L30" s="32"/>
      <c r="M30" s="33"/>
      <c r="N30" s="30">
        <v>672</v>
      </c>
      <c r="O30" s="34">
        <v>1.6208307275701119</v>
      </c>
      <c r="P30" s="32"/>
      <c r="Q30" s="33"/>
      <c r="R30" s="30">
        <v>672</v>
      </c>
      <c r="S30" s="34">
        <v>1.6208307275701119</v>
      </c>
      <c r="T30" s="32"/>
      <c r="U30" s="33"/>
    </row>
    <row r="31" spans="1:21" s="2" customFormat="1" ht="11.95" customHeight="1" x14ac:dyDescent="0.35">
      <c r="A31" s="29" t="s">
        <v>37</v>
      </c>
      <c r="B31" s="30">
        <v>672</v>
      </c>
      <c r="C31" s="34">
        <v>0.81141191985014238</v>
      </c>
      <c r="D31" s="32"/>
      <c r="E31" s="33"/>
      <c r="F31" s="30">
        <v>672</v>
      </c>
      <c r="G31" s="34">
        <v>0.63178427589698616</v>
      </c>
      <c r="H31" s="32"/>
      <c r="I31" s="33"/>
      <c r="J31" s="30">
        <v>672</v>
      </c>
      <c r="K31" s="34">
        <v>0.81041536378505596</v>
      </c>
      <c r="L31" s="32"/>
      <c r="M31" s="33"/>
      <c r="N31" s="30">
        <v>672</v>
      </c>
      <c r="O31" s="34">
        <v>0.81041536378505596</v>
      </c>
      <c r="P31" s="32"/>
      <c r="Q31" s="33"/>
      <c r="R31" s="30">
        <v>672</v>
      </c>
      <c r="S31" s="34">
        <v>0.81041536378505596</v>
      </c>
      <c r="T31" s="32"/>
      <c r="U31" s="33"/>
    </row>
    <row r="32" spans="1:21" s="2" customFormat="1" ht="11.95" customHeight="1" x14ac:dyDescent="0.35">
      <c r="A32" s="29" t="s">
        <v>38</v>
      </c>
      <c r="B32" s="30">
        <v>744</v>
      </c>
      <c r="C32" s="34">
        <v>1.4000745602560418</v>
      </c>
      <c r="D32" s="32"/>
      <c r="E32" s="33"/>
      <c r="F32" s="30">
        <v>744</v>
      </c>
      <c r="G32" s="34">
        <v>1.090130759252981</v>
      </c>
      <c r="H32" s="32"/>
      <c r="I32" s="33"/>
      <c r="J32" s="30">
        <v>744</v>
      </c>
      <c r="K32" s="34">
        <v>1.4745795918631555</v>
      </c>
      <c r="L32" s="32"/>
      <c r="M32" s="33"/>
      <c r="N32" s="30">
        <v>744</v>
      </c>
      <c r="O32" s="34">
        <v>1.4745795918631555</v>
      </c>
      <c r="P32" s="32"/>
      <c r="Q32" s="33"/>
      <c r="R32" s="30">
        <v>744</v>
      </c>
      <c r="S32" s="34">
        <v>1.4745795918631555</v>
      </c>
      <c r="T32" s="32"/>
      <c r="U32" s="33"/>
    </row>
    <row r="33" spans="1:21" s="2" customFormat="1" ht="11.95" customHeight="1" x14ac:dyDescent="0.35">
      <c r="A33" s="29" t="s">
        <v>39</v>
      </c>
      <c r="B33" s="30">
        <v>744</v>
      </c>
      <c r="C33" s="34">
        <v>0.70003728012802091</v>
      </c>
      <c r="D33" s="32"/>
      <c r="E33" s="33"/>
      <c r="F33" s="30">
        <v>744</v>
      </c>
      <c r="G33" s="34">
        <v>0.54506537962649049</v>
      </c>
      <c r="H33" s="32"/>
      <c r="I33" s="33"/>
      <c r="J33" s="30">
        <v>744</v>
      </c>
      <c r="K33" s="34">
        <v>0.73728979593157773</v>
      </c>
      <c r="L33" s="32"/>
      <c r="M33" s="33"/>
      <c r="N33" s="30">
        <v>744</v>
      </c>
      <c r="O33" s="34">
        <v>0.73728979593157773</v>
      </c>
      <c r="P33" s="32"/>
      <c r="Q33" s="33"/>
      <c r="R33" s="30">
        <v>744</v>
      </c>
      <c r="S33" s="34">
        <v>0.73728979593157773</v>
      </c>
      <c r="T33" s="32"/>
      <c r="U33" s="33"/>
    </row>
    <row r="34" spans="1:21" s="2" customFormat="1" ht="11.95" customHeight="1" x14ac:dyDescent="0.35">
      <c r="A34" s="29" t="s">
        <v>40</v>
      </c>
      <c r="B34" s="30">
        <v>720</v>
      </c>
      <c r="C34" s="34">
        <v>1.0994315866315754</v>
      </c>
      <c r="D34" s="32"/>
      <c r="E34" s="33"/>
      <c r="F34" s="30">
        <v>720</v>
      </c>
      <c r="G34" s="34">
        <v>0.85604311677672784</v>
      </c>
      <c r="H34" s="32"/>
      <c r="I34" s="33"/>
      <c r="J34" s="30">
        <v>720</v>
      </c>
      <c r="K34" s="34">
        <v>1.2700233455128964</v>
      </c>
      <c r="L34" s="32"/>
      <c r="M34" s="33"/>
      <c r="N34" s="30">
        <v>720</v>
      </c>
      <c r="O34" s="34">
        <v>1.2700233455128964</v>
      </c>
      <c r="P34" s="32"/>
      <c r="Q34" s="33"/>
      <c r="R34" s="30">
        <v>720</v>
      </c>
      <c r="S34" s="34">
        <v>1.2700233455128964</v>
      </c>
      <c r="T34" s="32"/>
      <c r="U34" s="33"/>
    </row>
    <row r="35" spans="1:21" s="2" customFormat="1" ht="11.95" customHeight="1" x14ac:dyDescent="0.35">
      <c r="A35" s="29" t="s">
        <v>41</v>
      </c>
      <c r="B35" s="30">
        <v>720</v>
      </c>
      <c r="C35" s="34">
        <v>0.54971579331578768</v>
      </c>
      <c r="D35" s="32"/>
      <c r="E35" s="33"/>
      <c r="F35" s="30">
        <v>720</v>
      </c>
      <c r="G35" s="34">
        <v>0.42802155838836392</v>
      </c>
      <c r="H35" s="32"/>
      <c r="I35" s="33"/>
      <c r="J35" s="30">
        <v>720</v>
      </c>
      <c r="K35" s="34">
        <v>0.63501167275644821</v>
      </c>
      <c r="L35" s="32"/>
      <c r="M35" s="33"/>
      <c r="N35" s="30">
        <v>720</v>
      </c>
      <c r="O35" s="34">
        <v>0.63501167275644821</v>
      </c>
      <c r="P35" s="32"/>
      <c r="Q35" s="33"/>
      <c r="R35" s="30">
        <v>720</v>
      </c>
      <c r="S35" s="34">
        <v>0.63501167275644821</v>
      </c>
      <c r="T35" s="32"/>
      <c r="U35" s="33"/>
    </row>
    <row r="36" spans="1:21" s="2" customFormat="1" ht="11.95" customHeight="1" x14ac:dyDescent="0.35">
      <c r="A36" s="29" t="s">
        <v>42</v>
      </c>
      <c r="B36" s="30">
        <v>744</v>
      </c>
      <c r="C36" s="34">
        <v>1.2676877316123207</v>
      </c>
      <c r="D36" s="32"/>
      <c r="E36" s="33"/>
      <c r="F36" s="30">
        <v>744</v>
      </c>
      <c r="G36" s="34">
        <v>0.98705128182994917</v>
      </c>
      <c r="H36" s="32"/>
      <c r="I36" s="33"/>
      <c r="J36" s="30">
        <v>744</v>
      </c>
      <c r="K36" s="34">
        <v>1.3856564109525178</v>
      </c>
      <c r="L36" s="32"/>
      <c r="M36" s="33"/>
      <c r="N36" s="30">
        <v>744</v>
      </c>
      <c r="O36" s="34">
        <v>1.3856564109525178</v>
      </c>
      <c r="P36" s="32"/>
      <c r="Q36" s="33"/>
      <c r="R36" s="30">
        <v>744</v>
      </c>
      <c r="S36" s="34">
        <v>1.3856564109525178</v>
      </c>
      <c r="T36" s="32"/>
      <c r="U36" s="33"/>
    </row>
    <row r="37" spans="1:21" s="2" customFormat="1" ht="11.95" customHeight="1" x14ac:dyDescent="0.35">
      <c r="A37" s="29" t="s">
        <v>43</v>
      </c>
      <c r="B37" s="30">
        <v>744</v>
      </c>
      <c r="C37" s="34">
        <v>0.63384386580616037</v>
      </c>
      <c r="D37" s="32"/>
      <c r="E37" s="33"/>
      <c r="F37" s="30">
        <v>744</v>
      </c>
      <c r="G37" s="34">
        <v>0.49352564091497458</v>
      </c>
      <c r="H37" s="32"/>
      <c r="I37" s="33"/>
      <c r="J37" s="30">
        <v>744</v>
      </c>
      <c r="K37" s="34">
        <v>0.6928282054762589</v>
      </c>
      <c r="L37" s="32"/>
      <c r="M37" s="33"/>
      <c r="N37" s="30">
        <v>744</v>
      </c>
      <c r="O37" s="34">
        <v>0.6928282054762589</v>
      </c>
      <c r="P37" s="32"/>
      <c r="Q37" s="33"/>
      <c r="R37" s="30">
        <v>744</v>
      </c>
      <c r="S37" s="34">
        <v>0.6928282054762589</v>
      </c>
      <c r="T37" s="32"/>
      <c r="U37" s="33"/>
    </row>
    <row r="38" spans="1:21" s="2" customFormat="1" ht="11.95" customHeight="1" x14ac:dyDescent="0.35">
      <c r="A38" s="29" t="s">
        <v>44</v>
      </c>
      <c r="B38" s="30">
        <v>720</v>
      </c>
      <c r="C38" s="34">
        <v>0.80385282942761183</v>
      </c>
      <c r="D38" s="32"/>
      <c r="E38" s="33"/>
      <c r="F38" s="30">
        <v>720</v>
      </c>
      <c r="G38" s="34">
        <v>0.62589859150881466</v>
      </c>
      <c r="H38" s="32"/>
      <c r="I38" s="33"/>
      <c r="J38" s="30">
        <v>720</v>
      </c>
      <c r="K38" s="34">
        <v>1.057597793423894</v>
      </c>
      <c r="L38" s="32"/>
      <c r="M38" s="33"/>
      <c r="N38" s="30">
        <v>720</v>
      </c>
      <c r="O38" s="34">
        <v>1.057597793423894</v>
      </c>
      <c r="P38" s="32"/>
      <c r="Q38" s="33"/>
      <c r="R38" s="30">
        <v>720</v>
      </c>
      <c r="S38" s="34">
        <v>1.057597793423894</v>
      </c>
      <c r="T38" s="32"/>
      <c r="U38" s="33"/>
    </row>
    <row r="39" spans="1:21" s="2" customFormat="1" ht="11.95" customHeight="1" x14ac:dyDescent="0.35">
      <c r="A39" s="29" t="s">
        <v>45</v>
      </c>
      <c r="B39" s="30">
        <v>720</v>
      </c>
      <c r="C39" s="34">
        <v>0.40192641471380591</v>
      </c>
      <c r="D39" s="32"/>
      <c r="E39" s="33"/>
      <c r="F39" s="30">
        <v>720</v>
      </c>
      <c r="G39" s="34">
        <v>0.31294929575440733</v>
      </c>
      <c r="H39" s="32"/>
      <c r="I39" s="33"/>
      <c r="J39" s="30">
        <v>720</v>
      </c>
      <c r="K39" s="34">
        <v>0.52879889671194702</v>
      </c>
      <c r="L39" s="32"/>
      <c r="M39" s="33"/>
      <c r="N39" s="30">
        <v>720</v>
      </c>
      <c r="O39" s="34">
        <v>0.52879889671194702</v>
      </c>
      <c r="P39" s="32"/>
      <c r="Q39" s="33"/>
      <c r="R39" s="30">
        <v>720</v>
      </c>
      <c r="S39" s="34">
        <v>0.52879889671194702</v>
      </c>
      <c r="T39" s="32"/>
      <c r="U39" s="33"/>
    </row>
    <row r="40" spans="1:21" s="2" customFormat="1" ht="11.95" customHeight="1" x14ac:dyDescent="0.35">
      <c r="A40" s="29" t="s">
        <v>46</v>
      </c>
      <c r="B40" s="30">
        <v>744</v>
      </c>
      <c r="C40" s="34">
        <v>1.3134793042560544</v>
      </c>
      <c r="D40" s="32"/>
      <c r="E40" s="33"/>
      <c r="F40" s="30">
        <v>744</v>
      </c>
      <c r="G40" s="34">
        <v>2.3920339159115356</v>
      </c>
      <c r="H40" s="32"/>
      <c r="I40" s="33"/>
      <c r="J40" s="30">
        <v>744</v>
      </c>
      <c r="K40" s="34">
        <v>1.2922988118379253</v>
      </c>
      <c r="L40" s="32"/>
      <c r="M40" s="33"/>
      <c r="N40" s="30">
        <v>744</v>
      </c>
      <c r="O40" s="34">
        <v>1.2922988118379253</v>
      </c>
      <c r="P40" s="32"/>
      <c r="Q40" s="33"/>
      <c r="R40" s="30">
        <v>744</v>
      </c>
      <c r="S40" s="34">
        <v>1.2922988118379253</v>
      </c>
      <c r="T40" s="32"/>
      <c r="U40" s="33"/>
    </row>
    <row r="41" spans="1:21" s="2" customFormat="1" ht="11.95" customHeight="1" x14ac:dyDescent="0.35">
      <c r="A41" s="29" t="s">
        <v>47</v>
      </c>
      <c r="B41" s="30">
        <v>744</v>
      </c>
      <c r="C41" s="34">
        <v>0.65673965212802721</v>
      </c>
      <c r="D41" s="32"/>
      <c r="E41" s="33"/>
      <c r="F41" s="30">
        <v>744</v>
      </c>
      <c r="G41" s="34">
        <v>1.1960169579557678</v>
      </c>
      <c r="H41" s="32"/>
      <c r="I41" s="33"/>
      <c r="J41" s="30">
        <v>744</v>
      </c>
      <c r="K41" s="34">
        <v>0.64614940591896264</v>
      </c>
      <c r="L41" s="32"/>
      <c r="M41" s="33"/>
      <c r="N41" s="30">
        <v>744</v>
      </c>
      <c r="O41" s="34">
        <v>0.64614940591896264</v>
      </c>
      <c r="P41" s="32"/>
      <c r="Q41" s="33"/>
      <c r="R41" s="30">
        <v>744</v>
      </c>
      <c r="S41" s="34">
        <v>0.64614940591896264</v>
      </c>
      <c r="T41" s="32"/>
      <c r="U41" s="33"/>
    </row>
    <row r="42" spans="1:21" s="2" customFormat="1" ht="11.95" customHeight="1" x14ac:dyDescent="0.35">
      <c r="A42" s="29" t="s">
        <v>48</v>
      </c>
      <c r="B42" s="30">
        <v>744</v>
      </c>
      <c r="C42" s="34">
        <v>1.2357670034409327</v>
      </c>
      <c r="D42" s="32"/>
      <c r="E42" s="33"/>
      <c r="F42" s="30">
        <v>744</v>
      </c>
      <c r="G42" s="34">
        <v>2.2990064307411058</v>
      </c>
      <c r="H42" s="32"/>
      <c r="I42" s="33"/>
      <c r="J42" s="30">
        <v>744</v>
      </c>
      <c r="K42" s="34">
        <v>1.2420406161851245</v>
      </c>
      <c r="L42" s="32"/>
      <c r="M42" s="33"/>
      <c r="N42" s="30">
        <v>744</v>
      </c>
      <c r="O42" s="34">
        <v>1.2420406161851245</v>
      </c>
      <c r="P42" s="32"/>
      <c r="Q42" s="33"/>
      <c r="R42" s="30">
        <v>744</v>
      </c>
      <c r="S42" s="34">
        <v>1.2420406161851245</v>
      </c>
      <c r="T42" s="32"/>
      <c r="U42" s="33"/>
    </row>
    <row r="43" spans="1:21" s="2" customFormat="1" ht="11.95" customHeight="1" x14ac:dyDescent="0.35">
      <c r="A43" s="29" t="s">
        <v>49</v>
      </c>
      <c r="B43" s="30">
        <v>744</v>
      </c>
      <c r="C43" s="34">
        <v>0.61788350172046635</v>
      </c>
      <c r="D43" s="32"/>
      <c r="E43" s="33"/>
      <c r="F43" s="30">
        <v>744</v>
      </c>
      <c r="G43" s="34">
        <v>1.1495032153705529</v>
      </c>
      <c r="H43" s="32"/>
      <c r="I43" s="33"/>
      <c r="J43" s="30">
        <v>744</v>
      </c>
      <c r="K43" s="34">
        <v>0.62102030809256226</v>
      </c>
      <c r="L43" s="32"/>
      <c r="M43" s="33"/>
      <c r="N43" s="30">
        <v>744</v>
      </c>
      <c r="O43" s="34">
        <v>0.62102030809256226</v>
      </c>
      <c r="P43" s="32"/>
      <c r="Q43" s="33"/>
      <c r="R43" s="30">
        <v>744</v>
      </c>
      <c r="S43" s="34">
        <v>0.62102030809256226</v>
      </c>
      <c r="T43" s="32"/>
      <c r="U43" s="33"/>
    </row>
    <row r="44" spans="1:21" s="2" customFormat="1" ht="11.95" customHeight="1" x14ac:dyDescent="0.35">
      <c r="A44" s="29" t="s">
        <v>50</v>
      </c>
      <c r="B44" s="30">
        <v>720</v>
      </c>
      <c r="C44" s="34">
        <v>1.102670708527316</v>
      </c>
      <c r="D44" s="32"/>
      <c r="E44" s="33"/>
      <c r="F44" s="30">
        <v>720</v>
      </c>
      <c r="G44" s="34">
        <v>2.1372070617798453</v>
      </c>
      <c r="H44" s="32"/>
      <c r="I44" s="33"/>
      <c r="J44" s="30">
        <v>720</v>
      </c>
      <c r="K44" s="34">
        <v>1.1546283387613396</v>
      </c>
      <c r="L44" s="32"/>
      <c r="M44" s="33"/>
      <c r="N44" s="30">
        <v>720</v>
      </c>
      <c r="O44" s="34">
        <v>1.1546283387613396</v>
      </c>
      <c r="P44" s="32"/>
      <c r="Q44" s="33"/>
      <c r="R44" s="30">
        <v>720</v>
      </c>
      <c r="S44" s="34">
        <v>1.1546283387613396</v>
      </c>
      <c r="T44" s="32"/>
      <c r="U44" s="33"/>
    </row>
    <row r="45" spans="1:21" s="2" customFormat="1" ht="11.95" customHeight="1" x14ac:dyDescent="0.35">
      <c r="A45" s="29" t="s">
        <v>51</v>
      </c>
      <c r="B45" s="30">
        <v>720</v>
      </c>
      <c r="C45" s="34">
        <v>0.55133535426365798</v>
      </c>
      <c r="D45" s="32"/>
      <c r="E45" s="33"/>
      <c r="F45" s="30">
        <v>720</v>
      </c>
      <c r="G45" s="34">
        <v>1.0686035308899227</v>
      </c>
      <c r="H45" s="32"/>
      <c r="I45" s="33"/>
      <c r="J45" s="30">
        <v>720</v>
      </c>
      <c r="K45" s="34">
        <v>0.57731416938066982</v>
      </c>
      <c r="L45" s="32"/>
      <c r="M45" s="33"/>
      <c r="N45" s="30">
        <v>720</v>
      </c>
      <c r="O45" s="34">
        <v>0.57731416938066982</v>
      </c>
      <c r="P45" s="32"/>
      <c r="Q45" s="33"/>
      <c r="R45" s="30">
        <v>720</v>
      </c>
      <c r="S45" s="34">
        <v>0.57731416938066982</v>
      </c>
      <c r="T45" s="32"/>
      <c r="U45" s="33"/>
    </row>
    <row r="46" spans="1:21" s="2" customFormat="1" ht="12" customHeight="1" thickBot="1" x14ac:dyDescent="0.4">
      <c r="A46" s="35" t="s">
        <v>52</v>
      </c>
      <c r="B46" s="36"/>
      <c r="C46" s="37"/>
      <c r="D46" s="38"/>
      <c r="E46" s="39"/>
      <c r="F46" s="36"/>
      <c r="G46" s="37"/>
      <c r="H46" s="38"/>
      <c r="I46" s="39"/>
      <c r="J46" s="36"/>
      <c r="K46" s="37"/>
      <c r="L46" s="38"/>
      <c r="M46" s="39"/>
      <c r="N46" s="36"/>
      <c r="O46" s="37"/>
      <c r="P46" s="38"/>
      <c r="Q46" s="39"/>
      <c r="R46" s="36"/>
      <c r="S46" s="37"/>
      <c r="T46" s="38"/>
      <c r="U46" s="39"/>
    </row>
    <row r="47" spans="1:21" s="2" customFormat="1" ht="12" customHeight="1" thickTop="1" thickBot="1" x14ac:dyDescent="0.5">
      <c r="A47" s="1"/>
      <c r="B47" s="61" t="s">
        <v>0</v>
      </c>
      <c r="C47" s="62"/>
      <c r="D47" s="62"/>
      <c r="E47" s="63"/>
      <c r="F47" s="64" t="s">
        <v>1</v>
      </c>
      <c r="G47" s="65"/>
      <c r="H47" s="65"/>
      <c r="I47" s="66"/>
      <c r="J47" s="64" t="s">
        <v>2</v>
      </c>
      <c r="K47" s="65"/>
      <c r="L47" s="65"/>
      <c r="M47" s="66"/>
      <c r="N47" s="64" t="s">
        <v>3</v>
      </c>
      <c r="O47" s="65"/>
      <c r="P47" s="65"/>
      <c r="Q47" s="66"/>
      <c r="R47" s="61" t="s">
        <v>4</v>
      </c>
      <c r="S47" s="62"/>
      <c r="T47" s="62"/>
      <c r="U47" s="63"/>
    </row>
    <row r="48" spans="1:21" s="2" customFormat="1" ht="23.65" thickTop="1" x14ac:dyDescent="0.35">
      <c r="A48" s="40" t="s">
        <v>53</v>
      </c>
      <c r="B48" s="41" t="s">
        <v>54</v>
      </c>
      <c r="C48" s="42"/>
      <c r="D48" s="43" t="s">
        <v>10</v>
      </c>
      <c r="E48" s="44" t="s">
        <v>11</v>
      </c>
      <c r="F48" s="41" t="s">
        <v>55</v>
      </c>
      <c r="G48" s="42"/>
      <c r="H48" s="43" t="s">
        <v>10</v>
      </c>
      <c r="I48" s="44" t="s">
        <v>11</v>
      </c>
      <c r="J48" s="41" t="s">
        <v>55</v>
      </c>
      <c r="K48" s="42"/>
      <c r="L48" s="43" t="s">
        <v>10</v>
      </c>
      <c r="M48" s="44" t="s">
        <v>11</v>
      </c>
      <c r="N48" s="41" t="s">
        <v>55</v>
      </c>
      <c r="O48" s="42"/>
      <c r="P48" s="43" t="s">
        <v>10</v>
      </c>
      <c r="Q48" s="44" t="s">
        <v>11</v>
      </c>
      <c r="R48" s="41" t="s">
        <v>55</v>
      </c>
      <c r="S48" s="42"/>
      <c r="T48" s="43" t="s">
        <v>10</v>
      </c>
      <c r="U48" s="44" t="s">
        <v>11</v>
      </c>
    </row>
    <row r="49" spans="1:21" s="2" customFormat="1" ht="11.95" customHeight="1" x14ac:dyDescent="0.35">
      <c r="A49" s="45" t="s">
        <v>56</v>
      </c>
      <c r="B49" s="46">
        <v>1</v>
      </c>
      <c r="C49" s="47"/>
      <c r="D49" s="48" t="e">
        <f>+D5/(SUMPRODUCT(D10:D12,C10:C12,B$10:B$12)+SUMPRODUCT(D14:D45,C$14:C$45,B$14:B$45))*1000</f>
        <v>#DIV/0!</v>
      </c>
      <c r="E49" s="49" t="e">
        <f>+E5/(SUMPRODUCT(E10:E12,C10:C12,B$10:B$12)+SUMPRODUCT(E14:E45,C$14:C$45,B$14:B$45))*1000</f>
        <v>#DIV/0!</v>
      </c>
      <c r="F49" s="46">
        <v>1</v>
      </c>
      <c r="G49" s="47"/>
      <c r="H49" s="48" t="e">
        <f>+H5/(SUMPRODUCT(H10:H12,G10:G12,F$10:F$12)+SUMPRODUCT(H14:H45,G$14:G$45,F$14:F$45))*1000</f>
        <v>#DIV/0!</v>
      </c>
      <c r="I49" s="49" t="e">
        <f>+I5/(SUMPRODUCT(I10:I12,G10:G12,F$10:F$12)+SUMPRODUCT(I14:I45,G$14:G$45,F$14:F$45))*1000</f>
        <v>#DIV/0!</v>
      </c>
      <c r="J49" s="46">
        <v>1</v>
      </c>
      <c r="K49" s="47"/>
      <c r="L49" s="48" t="e">
        <f>+L5/(SUMPRODUCT(L10:L12,K10:K12,J$10:J$12)+SUMPRODUCT(L14:L45,K$14:K$45,J$14:J$45))*1000</f>
        <v>#DIV/0!</v>
      </c>
      <c r="M49" s="49" t="e">
        <f>+M5/(SUMPRODUCT(M10:M12,K10:K12,J$10:J$12)+SUMPRODUCT(M14:M45,K$14:K$45,J$14:J$45))*1000</f>
        <v>#DIV/0!</v>
      </c>
      <c r="N49" s="46">
        <v>1</v>
      </c>
      <c r="O49" s="47"/>
      <c r="P49" s="48" t="e">
        <f>+P5/(SUMPRODUCT(P10:P12,O10:O12,N$10:N$12)+SUMPRODUCT(P14:P45,O$14:O$45,N$14:N$45))*1000</f>
        <v>#DIV/0!</v>
      </c>
      <c r="Q49" s="49" t="e">
        <f>+Q5/(SUMPRODUCT(Q10:Q12,O10:O12,N$10:N$12)+SUMPRODUCT(Q14:Q45,O$14:O$45,N$14:N$45))*1000</f>
        <v>#DIV/0!</v>
      </c>
      <c r="R49" s="46">
        <v>1</v>
      </c>
      <c r="S49" s="47"/>
      <c r="T49" s="48" t="e">
        <f>+T5/(SUMPRODUCT(T10:T12,S10:S12,R$10:R$12)+SUMPRODUCT(T14:T45,S$14:S$45,R$14:R$45))*1000</f>
        <v>#DIV/0!</v>
      </c>
      <c r="U49" s="49" t="e">
        <f>+U5/(SUMPRODUCT(U10:U12,S10:S12,R$10:R$12)+SUMPRODUCT(U14:U45,S$14:S$45,R$14:R$45))*1000</f>
        <v>#DIV/0!</v>
      </c>
    </row>
    <row r="50" spans="1:21" s="2" customFormat="1" ht="11.95" customHeight="1" x14ac:dyDescent="0.35">
      <c r="A50" s="45" t="s">
        <v>57</v>
      </c>
      <c r="B50" s="46">
        <v>0.5</v>
      </c>
      <c r="C50" s="47"/>
      <c r="D50" s="48" t="e">
        <f>D$49*B50</f>
        <v>#DIV/0!</v>
      </c>
      <c r="E50" s="50" t="e">
        <f>E$49*B50</f>
        <v>#DIV/0!</v>
      </c>
      <c r="F50" s="46">
        <v>0.5</v>
      </c>
      <c r="G50" s="47"/>
      <c r="H50" s="48" t="e">
        <f>H$49*F50</f>
        <v>#DIV/0!</v>
      </c>
      <c r="I50" s="50" t="e">
        <f>I$49*F50</f>
        <v>#DIV/0!</v>
      </c>
      <c r="J50" s="46">
        <v>0.5</v>
      </c>
      <c r="K50" s="47"/>
      <c r="L50" s="48" t="e">
        <f>L$49*J50</f>
        <v>#DIV/0!</v>
      </c>
      <c r="M50" s="50" t="e">
        <f>M$49*J50</f>
        <v>#DIV/0!</v>
      </c>
      <c r="N50" s="46">
        <v>0.5</v>
      </c>
      <c r="O50" s="47"/>
      <c r="P50" s="48" t="e">
        <f>P$49*N50</f>
        <v>#DIV/0!</v>
      </c>
      <c r="Q50" s="50" t="e">
        <f>Q$49*N50</f>
        <v>#DIV/0!</v>
      </c>
      <c r="R50" s="46">
        <v>0.5</v>
      </c>
      <c r="S50" s="47"/>
      <c r="T50" s="48" t="e">
        <f>T$49*R50</f>
        <v>#DIV/0!</v>
      </c>
      <c r="U50" s="50" t="e">
        <f>U$49*R50</f>
        <v>#DIV/0!</v>
      </c>
    </row>
    <row r="51" spans="1:21" s="2" customFormat="1" ht="11.95" customHeight="1" x14ac:dyDescent="0.35">
      <c r="A51" s="1"/>
      <c r="B51" s="51"/>
      <c r="C51" s="51"/>
      <c r="D51" s="52"/>
    </row>
    <row r="52" spans="1:21" s="2" customFormat="1" ht="11.95" customHeight="1" x14ac:dyDescent="0.35">
      <c r="A52" s="53"/>
      <c r="B52" s="51" t="s">
        <v>59</v>
      </c>
      <c r="C52" s="51"/>
      <c r="D52" s="52"/>
    </row>
    <row r="53" spans="1:21" s="2" customFormat="1" ht="11.95" customHeight="1" thickBot="1" x14ac:dyDescent="0.4">
      <c r="A53" s="1"/>
      <c r="B53" s="51"/>
      <c r="C53" s="51"/>
      <c r="D53" s="52"/>
    </row>
    <row r="54" spans="1:21" s="2" customFormat="1" ht="11.95" customHeight="1" thickTop="1" x14ac:dyDescent="0.35">
      <c r="A54" s="55" t="s">
        <v>60</v>
      </c>
      <c r="B54" s="51"/>
      <c r="C54" s="51"/>
      <c r="D54" s="52"/>
    </row>
    <row r="55" spans="1:21" ht="34.9" x14ac:dyDescent="0.35">
      <c r="A55" s="56" t="s">
        <v>61</v>
      </c>
    </row>
    <row r="56" spans="1:21" ht="11.95" customHeight="1" x14ac:dyDescent="0.35">
      <c r="A56" s="57" t="s">
        <v>62</v>
      </c>
    </row>
    <row r="57" spans="1:21" ht="11.95" customHeight="1" x14ac:dyDescent="0.35">
      <c r="A57" s="57" t="s">
        <v>63</v>
      </c>
    </row>
    <row r="58" spans="1:21" ht="11.95" customHeight="1" x14ac:dyDescent="0.35">
      <c r="A58" s="57" t="s">
        <v>64</v>
      </c>
    </row>
    <row r="59" spans="1:21" ht="11.95" customHeight="1" thickBot="1" x14ac:dyDescent="0.4">
      <c r="A59" s="58" t="s">
        <v>65</v>
      </c>
    </row>
    <row r="60" spans="1:21" ht="11.95" customHeight="1" thickTop="1" x14ac:dyDescent="0.35"/>
  </sheetData>
  <sheetProtection selectLockedCells="1"/>
  <mergeCells count="20">
    <mergeCell ref="B4:E4"/>
    <mergeCell ref="F4:I4"/>
    <mergeCell ref="J4:M4"/>
    <mergeCell ref="N4:Q4"/>
    <mergeCell ref="R4:U4"/>
    <mergeCell ref="B3:E3"/>
    <mergeCell ref="F3:I3"/>
    <mergeCell ref="J3:M3"/>
    <mergeCell ref="N3:Q3"/>
    <mergeCell ref="R3:U3"/>
    <mergeCell ref="B47:E47"/>
    <mergeCell ref="F47:I47"/>
    <mergeCell ref="J47:M47"/>
    <mergeCell ref="N47:Q47"/>
    <mergeCell ref="R47:U47"/>
    <mergeCell ref="D9:E9"/>
    <mergeCell ref="H9:I9"/>
    <mergeCell ref="L9:M9"/>
    <mergeCell ref="P9:Q9"/>
    <mergeCell ref="T9:U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simplificat tarife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dcterms:created xsi:type="dcterms:W3CDTF">2018-07-31T11:06:43Z</dcterms:created>
  <dcterms:modified xsi:type="dcterms:W3CDTF">2018-08-01T10:32:35Z</dcterms:modified>
</cp:coreProperties>
</file>