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drian\Bugete Planificare Financiara\Tarife\Tarif transport\25-26\publicare tarife\publicare reg ue 1789\Engleza\"/>
    </mc:Choice>
  </mc:AlternateContent>
  <xr:revisionPtr revIDLastSave="0" documentId="13_ncr:1_{52A14CED-9B60-42ED-9D6D-FE2F8681C00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riffs forecast templat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ill" localSheetId="0" hidden="1">[1]Fe!#REF!</definedName>
    <definedName name="_Fill" hidden="1">[1]Fe!#REF!</definedName>
    <definedName name="a" localSheetId="0" hidden="1">[2]Fe!#REF!</definedName>
    <definedName name="a" hidden="1">[3]Fe!#REF!</definedName>
    <definedName name="aa" localSheetId="0" hidden="1">[2]Fe!#REF!</definedName>
    <definedName name="aa" hidden="1">[3]Fe!#REF!</definedName>
    <definedName name="amortizare" localSheetId="0" hidden="1">[4]Fe!#REF!</definedName>
    <definedName name="amortizare" hidden="1">[5]Fe!#REF!</definedName>
    <definedName name="ddd" localSheetId="0">#REF!</definedName>
    <definedName name="ddd">#REF!</definedName>
    <definedName name="extras_1" localSheetId="0">'Tariffs forecast template'!#REF!</definedName>
    <definedName name="extras_1">#REF!</definedName>
    <definedName name="Fees" localSheetId="0">[6]bei!#REF!</definedName>
    <definedName name="Fees">[6]bei!#REF!</definedName>
    <definedName name="fill" localSheetId="0" hidden="1">[2]Fe!#REF!</definedName>
    <definedName name="fill" hidden="1">[2]Fe!#REF!</definedName>
    <definedName name="montat_robinet_pe_conducta" localSheetId="0">[7]Q2013!#REF!</definedName>
    <definedName name="montat_robinet_pe_conducta">[8]Q2013!#REF!</definedName>
    <definedName name="Print_Area_MI" localSheetId="0">'Tariffs forecast template'!#REF!</definedName>
    <definedName name="Print_Area_MI">#REF!</definedName>
    <definedName name="_xlnm.Print_Titles" localSheetId="0">'Tariffs forecast template'!$A:$A</definedName>
    <definedName name="sss" localSheetId="0">[7]Q2013!#REF!</definedName>
    <definedName name="sss">[7]Q2013!#REF!</definedName>
    <definedName name="xy" localSheetId="0">#REF!</definedName>
    <definedName name="x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3" i="2" l="1"/>
  <c r="U82" i="2" s="1"/>
  <c r="U83" i="2" s="1"/>
  <c r="T13" i="2"/>
  <c r="T82" i="2" s="1"/>
  <c r="T83" i="2" s="1"/>
  <c r="Q13" i="2"/>
  <c r="Q82" i="2" s="1"/>
  <c r="Q83" i="2" s="1"/>
  <c r="P13" i="2"/>
  <c r="P82" i="2" s="1"/>
  <c r="P83" i="2" s="1"/>
  <c r="M13" i="2"/>
  <c r="M82" i="2" s="1"/>
  <c r="M83" i="2" s="1"/>
  <c r="L13" i="2"/>
  <c r="L82" i="2" s="1"/>
  <c r="L83" i="2" s="1"/>
  <c r="I13" i="2" l="1"/>
  <c r="I82" i="2" s="1"/>
  <c r="I83" i="2" s="1"/>
  <c r="H13" i="2"/>
  <c r="H82" i="2" s="1"/>
  <c r="H83" i="2" s="1"/>
  <c r="E13" i="2"/>
  <c r="D13" i="2"/>
  <c r="E82" i="2" l="1"/>
  <c r="E83" i="2" s="1"/>
  <c r="D82" i="2"/>
  <c r="D83" i="2" s="1"/>
</calcChain>
</file>

<file path=xl/sharedStrings.xml><?xml version="1.0" encoding="utf-8"?>
<sst xmlns="http://schemas.openxmlformats.org/spreadsheetml/2006/main" count="286" uniqueCount="81">
  <si>
    <t>TOTAL</t>
  </si>
  <si>
    <t>Simplified tariff model</t>
  </si>
  <si>
    <t>Gas year oct.2023-sept.2024 forecasted</t>
  </si>
  <si>
    <t>Fixed component of total revenue (thousand RON)</t>
  </si>
  <si>
    <t>Percent of total revenue allocation by fix revenue</t>
  </si>
  <si>
    <t>Percent of fix revenue allocation by entry/exit points</t>
  </si>
  <si>
    <t>Capacity booking estimations</t>
  </si>
  <si>
    <t>group of entry points</t>
  </si>
  <si>
    <t>group of exit points</t>
  </si>
  <si>
    <t>Revenue - thousand RON</t>
  </si>
  <si>
    <t>no. of hours</t>
  </si>
  <si>
    <t>ratio</t>
  </si>
  <si>
    <t>capacity MWh</t>
  </si>
  <si>
    <t>Long-term firm capacities</t>
  </si>
  <si>
    <t>Long-term storage entry</t>
  </si>
  <si>
    <t>Long-term storage exit</t>
  </si>
  <si>
    <t>Reference prices</t>
  </si>
  <si>
    <t>multiplier</t>
  </si>
  <si>
    <t>Reference price lei/MWh/h</t>
  </si>
  <si>
    <t>Reference price-storage lei/MWh/h</t>
  </si>
  <si>
    <t>green cells may be filled-in with the values estimated by the users</t>
  </si>
  <si>
    <t>Instructions for use:</t>
  </si>
  <si>
    <t>For estimating the possible evolution of gas transmission tariffs users must fill-in the green cells with estimations regarding:</t>
  </si>
  <si>
    <t xml:space="preserve"> - Total revenue estimated</t>
  </si>
  <si>
    <t xml:space="preserve"> - Transmission capacity estimated  to be booked  for each type of product</t>
  </si>
  <si>
    <t xml:space="preserve"> - Multiplication ratios estimated for the short-term capacity booking products</t>
  </si>
  <si>
    <t xml:space="preserve"> </t>
  </si>
  <si>
    <t>Gas year oct.2024-sept.2025 forecasted</t>
  </si>
  <si>
    <t>SHORT TERM PRODUCTS</t>
  </si>
  <si>
    <t>STORAGE FACILITIES SHORT TERM PRODUCTS</t>
  </si>
  <si>
    <t>Gas year oct.2026-sept.2027 forecasted</t>
  </si>
  <si>
    <t>Gas year oct.2027-sept.2028 forecasted</t>
  </si>
  <si>
    <t>Gas year oct.2028-sept.2029 forecasted</t>
  </si>
  <si>
    <t>Gas year oct.2029-sept.2030 forecasted</t>
  </si>
  <si>
    <t>short term firm capacities QIII</t>
  </si>
  <si>
    <t>short term firm capacities QIV</t>
  </si>
  <si>
    <t xml:space="preserve">short term firm capacities QI </t>
  </si>
  <si>
    <t>short term firm capacities QII</t>
  </si>
  <si>
    <t xml:space="preserve">short term firm capacities month may </t>
  </si>
  <si>
    <t xml:space="preserve">short term firm capacities month june </t>
  </si>
  <si>
    <t xml:space="preserve">short term firm capacities month july </t>
  </si>
  <si>
    <t xml:space="preserve">short term firm capacities month august </t>
  </si>
  <si>
    <t xml:space="preserve">short term firm capacities month september </t>
  </si>
  <si>
    <t xml:space="preserve">short term firm capacities october </t>
  </si>
  <si>
    <t xml:space="preserve">short term firm capacities november </t>
  </si>
  <si>
    <t xml:space="preserve">short term firm capacities december </t>
  </si>
  <si>
    <t xml:space="preserve">short term firm capacities january </t>
  </si>
  <si>
    <t xml:space="preserve">short term firm capacities february </t>
  </si>
  <si>
    <t xml:space="preserve">short term firm capacities march </t>
  </si>
  <si>
    <t>short term firm capacities month april</t>
  </si>
  <si>
    <t>short term firm capacities october daily and withinday</t>
  </si>
  <si>
    <t>short term firm capacities november daily and withinday</t>
  </si>
  <si>
    <t>short term firm capacities january daily and withinday</t>
  </si>
  <si>
    <t>short term firm capacities december daily and withinday</t>
  </si>
  <si>
    <t>short term firm capacities february daily and withinday</t>
  </si>
  <si>
    <t>short term firm capacities march daily and withinday</t>
  </si>
  <si>
    <t xml:space="preserve">short term firm capacities september daily and withinday </t>
  </si>
  <si>
    <t>short term firm capacities august daily and withinday</t>
  </si>
  <si>
    <t>short term firm capacities july daily and withinday</t>
  </si>
  <si>
    <t>short term firm capacities june daily and withinday</t>
  </si>
  <si>
    <t>short term firm capacities may daily and withinday</t>
  </si>
  <si>
    <t>short term firm capacities april daily and withinday</t>
  </si>
  <si>
    <t>Gas year oct.2025-sept.2026 approved</t>
  </si>
  <si>
    <t>Indicator</t>
  </si>
  <si>
    <t>Opex</t>
  </si>
  <si>
    <t>Capex</t>
  </si>
  <si>
    <t>1.009.106,78</t>
  </si>
  <si>
    <t>1.101.471,12</t>
  </si>
  <si>
    <t>335.914,82</t>
  </si>
  <si>
    <t>2.446.492,73</t>
  </si>
  <si>
    <t>-144.793,24</t>
  </si>
  <si>
    <t>-61.410,63</t>
  </si>
  <si>
    <t>-89.076,57</t>
  </si>
  <si>
    <t>5.693,96</t>
  </si>
  <si>
    <t>Pas-through costs</t>
  </si>
  <si>
    <t>Differences</t>
  </si>
  <si>
    <t xml:space="preserve"> - the redistribution component of the efficiency gain</t>
  </si>
  <si>
    <t xml:space="preserve"> - the correction components for regulated revenue for gas year 2024-2025</t>
  </si>
  <si>
    <t xml:space="preserve"> - unpredicted costs</t>
  </si>
  <si>
    <t xml:space="preserve">Regulated revenue </t>
  </si>
  <si>
    <t>Corrected regulated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</si>
</sst>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color indexed="8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0"/>
      <name val="Arial Narrow"/>
      <family val="2"/>
    </font>
    <font>
      <sz val="9"/>
      <color rgb="FF000000"/>
      <name val="Arial Narrow"/>
      <family val="2"/>
    </font>
    <font>
      <sz val="9"/>
      <color rgb="FF712D1C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indexed="64"/>
      </patternFill>
    </fill>
  </fills>
  <borders count="4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 style="double">
        <color indexed="8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double">
        <color indexed="8"/>
      </top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double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double">
        <color indexed="8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double">
        <color indexed="8"/>
      </right>
      <top style="thin">
        <color indexed="0"/>
      </top>
      <bottom/>
      <diagonal/>
    </border>
    <border>
      <left style="double">
        <color indexed="0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164" fontId="1" fillId="0" borderId="0"/>
    <xf numFmtId="164" fontId="10" fillId="0" borderId="0"/>
  </cellStyleXfs>
  <cellXfs count="93">
    <xf numFmtId="0" fontId="0" fillId="0" borderId="0" xfId="0"/>
    <xf numFmtId="164" fontId="2" fillId="0" borderId="0" xfId="2" applyFont="1" applyProtection="1"/>
    <xf numFmtId="3" fontId="2" fillId="0" borderId="0" xfId="2" applyNumberFormat="1" applyFont="1" applyProtection="1"/>
    <xf numFmtId="164" fontId="6" fillId="0" borderId="7" xfId="2" applyFont="1" applyBorder="1" applyProtection="1"/>
    <xf numFmtId="3" fontId="7" fillId="3" borderId="4" xfId="2" applyNumberFormat="1" applyFont="1" applyFill="1" applyBorder="1" applyProtection="1"/>
    <xf numFmtId="165" fontId="8" fillId="3" borderId="5" xfId="1" applyNumberFormat="1" applyFont="1" applyFill="1" applyBorder="1" applyProtection="1"/>
    <xf numFmtId="3" fontId="6" fillId="0" borderId="5" xfId="2" applyNumberFormat="1" applyFont="1" applyBorder="1" applyProtection="1"/>
    <xf numFmtId="3" fontId="6" fillId="0" borderId="6" xfId="2" applyNumberFormat="1" applyFont="1" applyBorder="1" applyProtection="1"/>
    <xf numFmtId="3" fontId="9" fillId="3" borderId="4" xfId="2" applyNumberFormat="1" applyFont="1" applyFill="1" applyBorder="1" applyProtection="1"/>
    <xf numFmtId="165" fontId="9" fillId="3" borderId="5" xfId="1" applyNumberFormat="1" applyFont="1" applyFill="1" applyBorder="1" applyProtection="1"/>
    <xf numFmtId="10" fontId="2" fillId="0" borderId="5" xfId="2" applyNumberFormat="1" applyFont="1" applyBorder="1" applyProtection="1"/>
    <xf numFmtId="10" fontId="2" fillId="0" borderId="6" xfId="2" applyNumberFormat="1" applyFont="1" applyBorder="1" applyProtection="1"/>
    <xf numFmtId="164" fontId="6" fillId="0" borderId="8" xfId="2" applyFont="1" applyBorder="1" applyProtection="1"/>
    <xf numFmtId="4" fontId="2" fillId="0" borderId="9" xfId="2" applyNumberFormat="1" applyFont="1" applyBorder="1" applyProtection="1"/>
    <xf numFmtId="3" fontId="2" fillId="0" borderId="10" xfId="2" applyNumberFormat="1" applyFont="1" applyBorder="1" applyProtection="1"/>
    <xf numFmtId="10" fontId="2" fillId="0" borderId="10" xfId="2" applyNumberFormat="1" applyFont="1" applyBorder="1" applyProtection="1"/>
    <xf numFmtId="10" fontId="2" fillId="0" borderId="11" xfId="2" applyNumberFormat="1" applyFont="1" applyBorder="1" applyProtection="1"/>
    <xf numFmtId="164" fontId="2" fillId="0" borderId="12" xfId="2" applyFont="1" applyBorder="1" applyProtection="1"/>
    <xf numFmtId="3" fontId="3" fillId="0" borderId="13" xfId="2" applyNumberFormat="1" applyFont="1" applyBorder="1" applyProtection="1"/>
    <xf numFmtId="3" fontId="3" fillId="0" borderId="14" xfId="2" applyNumberFormat="1" applyFont="1" applyBorder="1" applyProtection="1"/>
    <xf numFmtId="164" fontId="3" fillId="0" borderId="15" xfId="2" applyFont="1" applyBorder="1" applyAlignment="1" applyProtection="1">
      <alignment horizontal="center" wrapText="1"/>
    </xf>
    <xf numFmtId="164" fontId="3" fillId="0" borderId="16" xfId="2" applyFont="1" applyBorder="1" applyAlignment="1" applyProtection="1">
      <alignment horizontal="center" wrapText="1"/>
    </xf>
    <xf numFmtId="164" fontId="2" fillId="0" borderId="17" xfId="2" applyFont="1" applyBorder="1" applyProtection="1"/>
    <xf numFmtId="3" fontId="3" fillId="0" borderId="18" xfId="2" applyNumberFormat="1" applyFont="1" applyBorder="1" applyAlignment="1" applyProtection="1">
      <alignment horizontal="center"/>
    </xf>
    <xf numFmtId="3" fontId="3" fillId="0" borderId="19" xfId="2" applyNumberFormat="1" applyFont="1" applyBorder="1" applyAlignment="1" applyProtection="1">
      <alignment horizontal="center"/>
    </xf>
    <xf numFmtId="164" fontId="3" fillId="0" borderId="17" xfId="3" applyFont="1" applyFill="1" applyBorder="1" applyAlignment="1" applyProtection="1">
      <alignment horizontal="justify" vertical="center" wrapText="1"/>
    </xf>
    <xf numFmtId="0" fontId="3" fillId="0" borderId="18" xfId="3" applyNumberFormat="1" applyFont="1" applyFill="1" applyBorder="1" applyAlignment="1" applyProtection="1">
      <alignment horizontal="right" vertical="center" wrapText="1"/>
    </xf>
    <xf numFmtId="3" fontId="2" fillId="0" borderId="19" xfId="2" applyNumberFormat="1" applyFont="1" applyBorder="1" applyProtection="1"/>
    <xf numFmtId="3" fontId="2" fillId="2" borderId="19" xfId="2" applyNumberFormat="1" applyFont="1" applyFill="1" applyBorder="1" applyProtection="1">
      <protection locked="0"/>
    </xf>
    <xf numFmtId="3" fontId="2" fillId="2" borderId="23" xfId="2" applyNumberFormat="1" applyFont="1" applyFill="1" applyBorder="1" applyProtection="1">
      <protection locked="0"/>
    </xf>
    <xf numFmtId="4" fontId="2" fillId="0" borderId="19" xfId="2" applyNumberFormat="1" applyFont="1" applyBorder="1" applyProtection="1"/>
    <xf numFmtId="164" fontId="3" fillId="0" borderId="24" xfId="3" applyFont="1" applyFill="1" applyBorder="1" applyAlignment="1" applyProtection="1">
      <alignment horizontal="justify" vertical="center" wrapText="1"/>
    </xf>
    <xf numFmtId="0" fontId="3" fillId="0" borderId="25" xfId="3" applyNumberFormat="1" applyFont="1" applyFill="1" applyBorder="1" applyAlignment="1" applyProtection="1">
      <alignment horizontal="right" vertical="center" wrapText="1"/>
    </xf>
    <xf numFmtId="4" fontId="3" fillId="0" borderId="26" xfId="2" applyNumberFormat="1" applyFont="1" applyBorder="1" applyProtection="1"/>
    <xf numFmtId="3" fontId="3" fillId="0" borderId="26" xfId="2" applyNumberFormat="1" applyFont="1" applyBorder="1" applyProtection="1"/>
    <xf numFmtId="3" fontId="3" fillId="0" borderId="27" xfId="2" applyNumberFormat="1" applyFont="1" applyBorder="1" applyProtection="1"/>
    <xf numFmtId="164" fontId="6" fillId="4" borderId="28" xfId="2" applyFont="1" applyFill="1" applyBorder="1" applyProtection="1"/>
    <xf numFmtId="3" fontId="3" fillId="4" borderId="29" xfId="2" applyNumberFormat="1" applyFont="1" applyFill="1" applyBorder="1" applyAlignment="1" applyProtection="1">
      <alignment horizontal="center" wrapText="1"/>
    </xf>
    <xf numFmtId="3" fontId="2" fillId="4" borderId="29" xfId="2" applyNumberFormat="1" applyFont="1" applyFill="1" applyBorder="1" applyProtection="1"/>
    <xf numFmtId="164" fontId="3" fillId="4" borderId="29" xfId="2" applyFont="1" applyFill="1" applyBorder="1" applyAlignment="1" applyProtection="1">
      <alignment horizontal="center" wrapText="1"/>
    </xf>
    <xf numFmtId="164" fontId="3" fillId="4" borderId="30" xfId="2" applyFont="1" applyFill="1" applyBorder="1" applyAlignment="1" applyProtection="1">
      <alignment horizontal="center" wrapText="1"/>
    </xf>
    <xf numFmtId="164" fontId="3" fillId="4" borderId="22" xfId="3" applyFont="1" applyFill="1" applyBorder="1" applyAlignment="1" applyProtection="1">
      <alignment horizontal="justify" vertical="center" wrapText="1"/>
    </xf>
    <xf numFmtId="2" fontId="3" fillId="4" borderId="19" xfId="3" applyNumberFormat="1" applyFont="1" applyFill="1" applyBorder="1" applyAlignment="1" applyProtection="1">
      <alignment horizontal="right" vertical="center" wrapText="1"/>
    </xf>
    <xf numFmtId="3" fontId="2" fillId="4" borderId="19" xfId="2" applyNumberFormat="1" applyFont="1" applyFill="1" applyBorder="1" applyProtection="1"/>
    <xf numFmtId="4" fontId="2" fillId="4" borderId="19" xfId="2" applyNumberFormat="1" applyFont="1" applyFill="1" applyBorder="1" applyProtection="1"/>
    <xf numFmtId="2" fontId="2" fillId="4" borderId="31" xfId="2" applyNumberFormat="1" applyFont="1" applyFill="1" applyBorder="1" applyProtection="1"/>
    <xf numFmtId="4" fontId="2" fillId="4" borderId="31" xfId="2" applyNumberFormat="1" applyFont="1" applyFill="1" applyBorder="1" applyProtection="1"/>
    <xf numFmtId="4" fontId="2" fillId="0" borderId="0" xfId="2" applyNumberFormat="1" applyFont="1" applyProtection="1"/>
    <xf numFmtId="10" fontId="11" fillId="0" borderId="0" xfId="2" applyNumberFormat="1" applyFont="1" applyProtection="1"/>
    <xf numFmtId="164" fontId="2" fillId="2" borderId="0" xfId="2" applyFont="1" applyFill="1" applyProtection="1"/>
    <xf numFmtId="164" fontId="12" fillId="0" borderId="0" xfId="2" applyFont="1" applyProtection="1"/>
    <xf numFmtId="0" fontId="15" fillId="0" borderId="32" xfId="0" applyFont="1" applyBorder="1" applyAlignment="1">
      <alignment horizontal="justify" vertical="center" readingOrder="1"/>
    </xf>
    <xf numFmtId="0" fontId="13" fillId="0" borderId="33" xfId="0" applyFont="1" applyBorder="1" applyAlignment="1">
      <alignment horizontal="justify" vertical="center" readingOrder="1"/>
    </xf>
    <xf numFmtId="0" fontId="14" fillId="0" borderId="33" xfId="0" applyFont="1" applyBorder="1" applyAlignment="1">
      <alignment horizontal="justify" vertical="center" readingOrder="1"/>
    </xf>
    <xf numFmtId="0" fontId="13" fillId="0" borderId="34" xfId="0" applyFont="1" applyBorder="1" applyAlignment="1">
      <alignment horizontal="justify" vertical="center" readingOrder="1"/>
    </xf>
    <xf numFmtId="4" fontId="16" fillId="0" borderId="26" xfId="2" applyNumberFormat="1" applyFont="1" applyBorder="1" applyProtection="1"/>
    <xf numFmtId="3" fontId="16" fillId="0" borderId="26" xfId="2" applyNumberFormat="1" applyFont="1" applyBorder="1" applyProtection="1"/>
    <xf numFmtId="3" fontId="16" fillId="0" borderId="27" xfId="2" applyNumberFormat="1" applyFont="1" applyBorder="1" applyProtection="1"/>
    <xf numFmtId="3" fontId="2" fillId="0" borderId="19" xfId="2" applyNumberFormat="1" applyFont="1" applyFill="1" applyBorder="1" applyProtection="1">
      <protection locked="0"/>
    </xf>
    <xf numFmtId="3" fontId="2" fillId="0" borderId="23" xfId="2" applyNumberFormat="1" applyFont="1" applyFill="1" applyBorder="1" applyProtection="1">
      <protection locked="0"/>
    </xf>
    <xf numFmtId="4" fontId="2" fillId="2" borderId="19" xfId="2" applyNumberFormat="1" applyFont="1" applyFill="1" applyBorder="1" applyProtection="1"/>
    <xf numFmtId="164" fontId="8" fillId="0" borderId="17" xfId="3" applyFont="1" applyFill="1" applyBorder="1" applyAlignment="1">
      <alignment horizontal="justify" vertical="center" wrapText="1"/>
    </xf>
    <xf numFmtId="4" fontId="2" fillId="0" borderId="19" xfId="2" applyNumberFormat="1" applyFont="1" applyFill="1" applyBorder="1" applyProtection="1"/>
    <xf numFmtId="0" fontId="3" fillId="0" borderId="35" xfId="3" applyNumberFormat="1" applyFont="1" applyFill="1" applyBorder="1" applyAlignment="1" applyProtection="1">
      <alignment horizontal="right" vertical="center" wrapText="1"/>
    </xf>
    <xf numFmtId="4" fontId="2" fillId="0" borderId="36" xfId="2" applyNumberFormat="1" applyFont="1" applyFill="1" applyBorder="1" applyProtection="1"/>
    <xf numFmtId="3" fontId="2" fillId="0" borderId="36" xfId="2" applyNumberFormat="1" applyFont="1" applyFill="1" applyBorder="1" applyProtection="1">
      <protection locked="0"/>
    </xf>
    <xf numFmtId="3" fontId="2" fillId="0" borderId="37" xfId="2" applyNumberFormat="1" applyFont="1" applyFill="1" applyBorder="1" applyProtection="1">
      <protection locked="0"/>
    </xf>
    <xf numFmtId="4" fontId="2" fillId="2" borderId="36" xfId="2" applyNumberFormat="1" applyFont="1" applyFill="1" applyBorder="1" applyProtection="1"/>
    <xf numFmtId="3" fontId="2" fillId="2" borderId="36" xfId="2" applyNumberFormat="1" applyFont="1" applyFill="1" applyBorder="1" applyProtection="1">
      <protection locked="0"/>
    </xf>
    <xf numFmtId="3" fontId="2" fillId="2" borderId="38" xfId="2" applyNumberFormat="1" applyFont="1" applyFill="1" applyBorder="1" applyProtection="1">
      <protection locked="0"/>
    </xf>
    <xf numFmtId="3" fontId="3" fillId="0" borderId="1" xfId="2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3" fontId="3" fillId="2" borderId="5" xfId="2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3" fontId="3" fillId="0" borderId="20" xfId="2" applyNumberFormat="1" applyFont="1" applyBorder="1" applyAlignment="1" applyProtection="1">
      <alignment horizontal="center"/>
    </xf>
    <xf numFmtId="3" fontId="3" fillId="0" borderId="21" xfId="2" applyNumberFormat="1" applyFont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right"/>
    </xf>
    <xf numFmtId="164" fontId="6" fillId="0" borderId="39" xfId="2" applyFont="1" applyBorder="1"/>
    <xf numFmtId="3" fontId="3" fillId="2" borderId="40" xfId="2" applyNumberFormat="1" applyFont="1" applyFill="1" applyBorder="1" applyAlignment="1" applyProtection="1">
      <alignment horizontal="right"/>
      <protection locked="0"/>
    </xf>
    <xf numFmtId="3" fontId="7" fillId="3" borderId="41" xfId="2" applyNumberFormat="1" applyFont="1" applyFill="1" applyBorder="1" applyProtection="1"/>
    <xf numFmtId="165" fontId="8" fillId="3" borderId="42" xfId="1" applyNumberFormat="1" applyFont="1" applyFill="1" applyBorder="1" applyProtection="1"/>
    <xf numFmtId="3" fontId="6" fillId="0" borderId="42" xfId="2" applyNumberFormat="1" applyFont="1" applyBorder="1" applyProtection="1"/>
    <xf numFmtId="3" fontId="6" fillId="0" borderId="43" xfId="2" applyNumberFormat="1" applyFont="1" applyBorder="1" applyProtection="1"/>
    <xf numFmtId="3" fontId="3" fillId="0" borderId="4" xfId="2" applyNumberFormat="1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right"/>
    </xf>
    <xf numFmtId="3" fontId="2" fillId="0" borderId="4" xfId="2" applyNumberFormat="1" applyFont="1" applyFill="1" applyBorder="1" applyAlignment="1" applyProtection="1">
      <alignment horizontal="right"/>
    </xf>
    <xf numFmtId="0" fontId="0" fillId="0" borderId="5" xfId="0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>
      <alignment horizontal="right"/>
    </xf>
    <xf numFmtId="3" fontId="2" fillId="0" borderId="44" xfId="2" applyNumberFormat="1" applyFont="1" applyFill="1" applyBorder="1" applyAlignment="1" applyProtection="1">
      <alignment horizontal="right"/>
    </xf>
    <xf numFmtId="0" fontId="0" fillId="0" borderId="45" xfId="0" applyFont="1" applyFill="1" applyBorder="1" applyAlignment="1" applyProtection="1">
      <alignment horizontal="right"/>
    </xf>
    <xf numFmtId="0" fontId="0" fillId="0" borderId="46" xfId="0" applyFont="1" applyFill="1" applyBorder="1" applyAlignment="1" applyProtection="1">
      <alignment horizontal="right"/>
    </xf>
  </cellXfs>
  <cellStyles count="4">
    <cellStyle name="Normal" xfId="0" builtinId="0"/>
    <cellStyle name="Normal 2 2 2" xfId="2" xr:uid="{00000000-0005-0000-0000-000001000000}"/>
    <cellStyle name="Normal 2 9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cuments%20and%20Settings\pintea\My%20Documents\bvc-2004\bvc_2004_HG1476_activitati_real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osu\My%20Documents\Lucru\BVC_2010\BVC_2010_%20trim.II%20pe%20lu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rosu/My%20Documents/Lucru/BVC_2010/BVC_2010_%20trim.II%20pe%20lun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uget_2003_rectificat\Bvc2003_rectificat_aprobat_HG147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uget_2003_rectificat/Bvc2003_rectificat_aprobat_HG14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8\FINAL\bvc_2018_v10_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da\Local%20Settings\Temporary%20Internet%20Files\Content.Outlook\4DL3MMXK\Tarife%20transport%2013-16%20incl-inma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da/Local%20Settings/Temporary%20Internet%20Files/Content.Outlook/4DL3MMXK/Tarife%20transport%2013-16%20incl-inm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  <sheetName val="coeficienti_aloca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  <sheetName val="chelt_sociale_(3)1"/>
      <sheetName val="analiza_factoriala_MWh1"/>
      <sheetName val="analiza_ven_expl1"/>
      <sheetName val="analiza_comparata_BVC1"/>
      <sheetName val="alte_chelt_expl1"/>
      <sheetName val="alte_ven_expl1"/>
      <sheetName val="Amortizare_2008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teze"/>
      <sheetName val="VT"/>
      <sheetName val="anal-fac (bvc)"/>
      <sheetName val="in"/>
      <sheetName val="bal_17"/>
      <sheetName val="bal 11.2017"/>
      <sheetName val="KPI"/>
      <sheetName val="serv"/>
      <sheetName val="salarii"/>
      <sheetName val="pa_!"/>
      <sheetName val="P&amp;L (dg)"/>
      <sheetName val="Anexa 2"/>
      <sheetName val="Anexa 1"/>
      <sheetName val="Anexa 6"/>
      <sheetName val="Anexa 3"/>
      <sheetName val="tabel"/>
      <sheetName val="liviu"/>
      <sheetName val="P&amp;L"/>
      <sheetName val="P&amp;L(pa)"/>
      <sheetName val="bilant"/>
      <sheetName val="cash"/>
      <sheetName val="Anexa 4"/>
      <sheetName val="investitii"/>
      <sheetName val="Plan"/>
      <sheetName val="diverse"/>
      <sheetName val="creanta"/>
      <sheetName val="rez_cap"/>
      <sheetName val="q 2018 -2020 "/>
      <sheetName val="venit"/>
      <sheetName val="venit17 cond18"/>
      <sheetName val="venit18 (cond comp)"/>
      <sheetName val=" Tarife18_19"/>
      <sheetName val=" Tarife19_20"/>
      <sheetName val=" Tarife20_21"/>
      <sheetName val="pp"/>
      <sheetName val="bei"/>
      <sheetName val="PIF"/>
      <sheetName val="RAB 2032 defalcat"/>
      <sheetName val="ECR"/>
      <sheetName val="Anexa 5"/>
      <sheetName val="anal-fac (18_19)"/>
      <sheetName val="anal-fac (19_20)"/>
      <sheetName val="anal-fac (bvc) (2)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>
        <row r="1">
          <cell r="I1">
            <v>322124.37102999998</v>
          </cell>
        </row>
      </sheetData>
      <sheetData sheetId="4"/>
      <sheetData sheetId="5"/>
      <sheetData sheetId="6"/>
      <sheetData sheetId="7">
        <row r="38">
          <cell r="D38">
            <v>387165842.453574</v>
          </cell>
        </row>
      </sheetData>
      <sheetData sheetId="8">
        <row r="15">
          <cell r="I15">
            <v>4129.4400000000005</v>
          </cell>
        </row>
      </sheetData>
      <sheetData sheetId="9"/>
      <sheetData sheetId="10"/>
      <sheetData sheetId="11"/>
      <sheetData sheetId="12">
        <row r="58">
          <cell r="I58">
            <v>2245380.5855798707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D5">
            <v>2245380.5855798707</v>
          </cell>
        </row>
      </sheetData>
      <sheetData sheetId="23"/>
      <sheetData sheetId="24">
        <row r="25">
          <cell r="D25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92"/>
  <sheetViews>
    <sheetView tabSelected="1" zoomScale="110" zoomScaleNormal="110" workbookViewId="0">
      <selection activeCell="A10" sqref="A10"/>
    </sheetView>
  </sheetViews>
  <sheetFormatPr defaultColWidth="9" defaultRowHeight="11.85" customHeight="1" x14ac:dyDescent="0.3"/>
  <cols>
    <col min="1" max="1" width="48.33203125" style="1" customWidth="1"/>
    <col min="2" max="2" width="13.33203125" style="2" customWidth="1"/>
    <col min="3" max="4" width="11.109375" style="2" customWidth="1"/>
    <col min="5" max="5" width="12.44140625" style="2" customWidth="1"/>
    <col min="6" max="21" width="11.109375" style="2" customWidth="1"/>
    <col min="22" max="210" width="9" style="1"/>
    <col min="211" max="211" width="35.33203125" style="1" customWidth="1"/>
    <col min="212" max="235" width="11.109375" style="1" customWidth="1"/>
    <col min="236" max="466" width="9" style="1"/>
    <col min="467" max="467" width="35.33203125" style="1" customWidth="1"/>
    <col min="468" max="491" width="11.109375" style="1" customWidth="1"/>
    <col min="492" max="722" width="9" style="1"/>
    <col min="723" max="723" width="35.33203125" style="1" customWidth="1"/>
    <col min="724" max="747" width="11.109375" style="1" customWidth="1"/>
    <col min="748" max="978" width="9" style="1"/>
    <col min="979" max="979" width="35.33203125" style="1" customWidth="1"/>
    <col min="980" max="1003" width="11.109375" style="1" customWidth="1"/>
    <col min="1004" max="1234" width="9" style="1"/>
    <col min="1235" max="1235" width="35.33203125" style="1" customWidth="1"/>
    <col min="1236" max="1259" width="11.109375" style="1" customWidth="1"/>
    <col min="1260" max="1490" width="9" style="1"/>
    <col min="1491" max="1491" width="35.33203125" style="1" customWidth="1"/>
    <col min="1492" max="1515" width="11.109375" style="1" customWidth="1"/>
    <col min="1516" max="1746" width="9" style="1"/>
    <col min="1747" max="1747" width="35.33203125" style="1" customWidth="1"/>
    <col min="1748" max="1771" width="11.109375" style="1" customWidth="1"/>
    <col min="1772" max="2002" width="9" style="1"/>
    <col min="2003" max="2003" width="35.33203125" style="1" customWidth="1"/>
    <col min="2004" max="2027" width="11.109375" style="1" customWidth="1"/>
    <col min="2028" max="2258" width="9" style="1"/>
    <col min="2259" max="2259" width="35.33203125" style="1" customWidth="1"/>
    <col min="2260" max="2283" width="11.109375" style="1" customWidth="1"/>
    <col min="2284" max="2514" width="9" style="1"/>
    <col min="2515" max="2515" width="35.33203125" style="1" customWidth="1"/>
    <col min="2516" max="2539" width="11.109375" style="1" customWidth="1"/>
    <col min="2540" max="2770" width="9" style="1"/>
    <col min="2771" max="2771" width="35.33203125" style="1" customWidth="1"/>
    <col min="2772" max="2795" width="11.109375" style="1" customWidth="1"/>
    <col min="2796" max="3026" width="9" style="1"/>
    <col min="3027" max="3027" width="35.33203125" style="1" customWidth="1"/>
    <col min="3028" max="3051" width="11.109375" style="1" customWidth="1"/>
    <col min="3052" max="3282" width="9" style="1"/>
    <col min="3283" max="3283" width="35.33203125" style="1" customWidth="1"/>
    <col min="3284" max="3307" width="11.109375" style="1" customWidth="1"/>
    <col min="3308" max="3538" width="9" style="1"/>
    <col min="3539" max="3539" width="35.33203125" style="1" customWidth="1"/>
    <col min="3540" max="3563" width="11.109375" style="1" customWidth="1"/>
    <col min="3564" max="3794" width="9" style="1"/>
    <col min="3795" max="3795" width="35.33203125" style="1" customWidth="1"/>
    <col min="3796" max="3819" width="11.109375" style="1" customWidth="1"/>
    <col min="3820" max="4050" width="9" style="1"/>
    <col min="4051" max="4051" width="35.33203125" style="1" customWidth="1"/>
    <col min="4052" max="4075" width="11.109375" style="1" customWidth="1"/>
    <col min="4076" max="4306" width="9" style="1"/>
    <col min="4307" max="4307" width="35.33203125" style="1" customWidth="1"/>
    <col min="4308" max="4331" width="11.109375" style="1" customWidth="1"/>
    <col min="4332" max="4562" width="9" style="1"/>
    <col min="4563" max="4563" width="35.33203125" style="1" customWidth="1"/>
    <col min="4564" max="4587" width="11.109375" style="1" customWidth="1"/>
    <col min="4588" max="4818" width="9" style="1"/>
    <col min="4819" max="4819" width="35.33203125" style="1" customWidth="1"/>
    <col min="4820" max="4843" width="11.109375" style="1" customWidth="1"/>
    <col min="4844" max="5074" width="9" style="1"/>
    <col min="5075" max="5075" width="35.33203125" style="1" customWidth="1"/>
    <col min="5076" max="5099" width="11.109375" style="1" customWidth="1"/>
    <col min="5100" max="5330" width="9" style="1"/>
    <col min="5331" max="5331" width="35.33203125" style="1" customWidth="1"/>
    <col min="5332" max="5355" width="11.109375" style="1" customWidth="1"/>
    <col min="5356" max="5586" width="9" style="1"/>
    <col min="5587" max="5587" width="35.33203125" style="1" customWidth="1"/>
    <col min="5588" max="5611" width="11.109375" style="1" customWidth="1"/>
    <col min="5612" max="5842" width="9" style="1"/>
    <col min="5843" max="5843" width="35.33203125" style="1" customWidth="1"/>
    <col min="5844" max="5867" width="11.109375" style="1" customWidth="1"/>
    <col min="5868" max="6098" width="9" style="1"/>
    <col min="6099" max="6099" width="35.33203125" style="1" customWidth="1"/>
    <col min="6100" max="6123" width="11.109375" style="1" customWidth="1"/>
    <col min="6124" max="6354" width="9" style="1"/>
    <col min="6355" max="6355" width="35.33203125" style="1" customWidth="1"/>
    <col min="6356" max="6379" width="11.109375" style="1" customWidth="1"/>
    <col min="6380" max="6610" width="9" style="1"/>
    <col min="6611" max="6611" width="35.33203125" style="1" customWidth="1"/>
    <col min="6612" max="6635" width="11.109375" style="1" customWidth="1"/>
    <col min="6636" max="6866" width="9" style="1"/>
    <col min="6867" max="6867" width="35.33203125" style="1" customWidth="1"/>
    <col min="6868" max="6891" width="11.109375" style="1" customWidth="1"/>
    <col min="6892" max="7122" width="9" style="1"/>
    <col min="7123" max="7123" width="35.33203125" style="1" customWidth="1"/>
    <col min="7124" max="7147" width="11.109375" style="1" customWidth="1"/>
    <col min="7148" max="7378" width="9" style="1"/>
    <col min="7379" max="7379" width="35.33203125" style="1" customWidth="1"/>
    <col min="7380" max="7403" width="11.109375" style="1" customWidth="1"/>
    <col min="7404" max="7634" width="9" style="1"/>
    <col min="7635" max="7635" width="35.33203125" style="1" customWidth="1"/>
    <col min="7636" max="7659" width="11.109375" style="1" customWidth="1"/>
    <col min="7660" max="7890" width="9" style="1"/>
    <col min="7891" max="7891" width="35.33203125" style="1" customWidth="1"/>
    <col min="7892" max="7915" width="11.109375" style="1" customWidth="1"/>
    <col min="7916" max="8146" width="9" style="1"/>
    <col min="8147" max="8147" width="35.33203125" style="1" customWidth="1"/>
    <col min="8148" max="8171" width="11.109375" style="1" customWidth="1"/>
    <col min="8172" max="8402" width="9" style="1"/>
    <col min="8403" max="8403" width="35.33203125" style="1" customWidth="1"/>
    <col min="8404" max="8427" width="11.109375" style="1" customWidth="1"/>
    <col min="8428" max="8658" width="9" style="1"/>
    <col min="8659" max="8659" width="35.33203125" style="1" customWidth="1"/>
    <col min="8660" max="8683" width="11.109375" style="1" customWidth="1"/>
    <col min="8684" max="8914" width="9" style="1"/>
    <col min="8915" max="8915" width="35.33203125" style="1" customWidth="1"/>
    <col min="8916" max="8939" width="11.109375" style="1" customWidth="1"/>
    <col min="8940" max="9170" width="9" style="1"/>
    <col min="9171" max="9171" width="35.33203125" style="1" customWidth="1"/>
    <col min="9172" max="9195" width="11.109375" style="1" customWidth="1"/>
    <col min="9196" max="9426" width="9" style="1"/>
    <col min="9427" max="9427" width="35.33203125" style="1" customWidth="1"/>
    <col min="9428" max="9451" width="11.109375" style="1" customWidth="1"/>
    <col min="9452" max="9682" width="9" style="1"/>
    <col min="9683" max="9683" width="35.33203125" style="1" customWidth="1"/>
    <col min="9684" max="9707" width="11.109375" style="1" customWidth="1"/>
    <col min="9708" max="9938" width="9" style="1"/>
    <col min="9939" max="9939" width="35.33203125" style="1" customWidth="1"/>
    <col min="9940" max="9963" width="11.109375" style="1" customWidth="1"/>
    <col min="9964" max="10194" width="9" style="1"/>
    <col min="10195" max="10195" width="35.33203125" style="1" customWidth="1"/>
    <col min="10196" max="10219" width="11.109375" style="1" customWidth="1"/>
    <col min="10220" max="10450" width="9" style="1"/>
    <col min="10451" max="10451" width="35.33203125" style="1" customWidth="1"/>
    <col min="10452" max="10475" width="11.109375" style="1" customWidth="1"/>
    <col min="10476" max="10706" width="9" style="1"/>
    <col min="10707" max="10707" width="35.33203125" style="1" customWidth="1"/>
    <col min="10708" max="10731" width="11.109375" style="1" customWidth="1"/>
    <col min="10732" max="10962" width="9" style="1"/>
    <col min="10963" max="10963" width="35.33203125" style="1" customWidth="1"/>
    <col min="10964" max="10987" width="11.109375" style="1" customWidth="1"/>
    <col min="10988" max="11218" width="9" style="1"/>
    <col min="11219" max="11219" width="35.33203125" style="1" customWidth="1"/>
    <col min="11220" max="11243" width="11.109375" style="1" customWidth="1"/>
    <col min="11244" max="11474" width="9" style="1"/>
    <col min="11475" max="11475" width="35.33203125" style="1" customWidth="1"/>
    <col min="11476" max="11499" width="11.109375" style="1" customWidth="1"/>
    <col min="11500" max="11730" width="9" style="1"/>
    <col min="11731" max="11731" width="35.33203125" style="1" customWidth="1"/>
    <col min="11732" max="11755" width="11.109375" style="1" customWidth="1"/>
    <col min="11756" max="11986" width="9" style="1"/>
    <col min="11987" max="11987" width="35.33203125" style="1" customWidth="1"/>
    <col min="11988" max="12011" width="11.109375" style="1" customWidth="1"/>
    <col min="12012" max="12242" width="9" style="1"/>
    <col min="12243" max="12243" width="35.33203125" style="1" customWidth="1"/>
    <col min="12244" max="12267" width="11.109375" style="1" customWidth="1"/>
    <col min="12268" max="12498" width="9" style="1"/>
    <col min="12499" max="12499" width="35.33203125" style="1" customWidth="1"/>
    <col min="12500" max="12523" width="11.109375" style="1" customWidth="1"/>
    <col min="12524" max="12754" width="9" style="1"/>
    <col min="12755" max="12755" width="35.33203125" style="1" customWidth="1"/>
    <col min="12756" max="12779" width="11.109375" style="1" customWidth="1"/>
    <col min="12780" max="13010" width="9" style="1"/>
    <col min="13011" max="13011" width="35.33203125" style="1" customWidth="1"/>
    <col min="13012" max="13035" width="11.109375" style="1" customWidth="1"/>
    <col min="13036" max="13266" width="9" style="1"/>
    <col min="13267" max="13267" width="35.33203125" style="1" customWidth="1"/>
    <col min="13268" max="13291" width="11.109375" style="1" customWidth="1"/>
    <col min="13292" max="13522" width="9" style="1"/>
    <col min="13523" max="13523" width="35.33203125" style="1" customWidth="1"/>
    <col min="13524" max="13547" width="11.109375" style="1" customWidth="1"/>
    <col min="13548" max="13778" width="9" style="1"/>
    <col min="13779" max="13779" width="35.33203125" style="1" customWidth="1"/>
    <col min="13780" max="13803" width="11.109375" style="1" customWidth="1"/>
    <col min="13804" max="14034" width="9" style="1"/>
    <col min="14035" max="14035" width="35.33203125" style="1" customWidth="1"/>
    <col min="14036" max="14059" width="11.109375" style="1" customWidth="1"/>
    <col min="14060" max="14290" width="9" style="1"/>
    <col min="14291" max="14291" width="35.33203125" style="1" customWidth="1"/>
    <col min="14292" max="14315" width="11.109375" style="1" customWidth="1"/>
    <col min="14316" max="14546" width="9" style="1"/>
    <col min="14547" max="14547" width="35.33203125" style="1" customWidth="1"/>
    <col min="14548" max="14571" width="11.109375" style="1" customWidth="1"/>
    <col min="14572" max="14802" width="9" style="1"/>
    <col min="14803" max="14803" width="35.33203125" style="1" customWidth="1"/>
    <col min="14804" max="14827" width="11.109375" style="1" customWidth="1"/>
    <col min="14828" max="15058" width="9" style="1"/>
    <col min="15059" max="15059" width="35.33203125" style="1" customWidth="1"/>
    <col min="15060" max="15083" width="11.109375" style="1" customWidth="1"/>
    <col min="15084" max="15314" width="9" style="1"/>
    <col min="15315" max="15315" width="35.33203125" style="1" customWidth="1"/>
    <col min="15316" max="15339" width="11.109375" style="1" customWidth="1"/>
    <col min="15340" max="15570" width="9" style="1"/>
    <col min="15571" max="15571" width="35.33203125" style="1" customWidth="1"/>
    <col min="15572" max="15595" width="11.109375" style="1" customWidth="1"/>
    <col min="15596" max="15826" width="9" style="1"/>
    <col min="15827" max="15827" width="35.33203125" style="1" customWidth="1"/>
    <col min="15828" max="15851" width="11.109375" style="1" customWidth="1"/>
    <col min="15852" max="16082" width="9" style="1"/>
    <col min="16083" max="16083" width="35.33203125" style="1" customWidth="1"/>
    <col min="16084" max="16107" width="11.109375" style="1" customWidth="1"/>
    <col min="16108" max="16384" width="9" style="1"/>
  </cols>
  <sheetData>
    <row r="1" spans="1:21" ht="11.85" customHeight="1" x14ac:dyDescent="0.3">
      <c r="A1" s="50" t="s">
        <v>1</v>
      </c>
    </row>
    <row r="2" spans="1:21" ht="11.85" customHeight="1" thickBot="1" x14ac:dyDescent="0.35"/>
    <row r="3" spans="1:21" ht="11.85" customHeight="1" thickTop="1" thickBot="1" x14ac:dyDescent="0.35">
      <c r="A3" s="79" t="s">
        <v>63</v>
      </c>
      <c r="B3" s="70" t="s">
        <v>62</v>
      </c>
      <c r="C3" s="71"/>
      <c r="D3" s="71"/>
      <c r="E3" s="72"/>
      <c r="F3" s="70" t="s">
        <v>30</v>
      </c>
      <c r="G3" s="71"/>
      <c r="H3" s="71"/>
      <c r="I3" s="72"/>
      <c r="J3" s="70" t="s">
        <v>31</v>
      </c>
      <c r="K3" s="71"/>
      <c r="L3" s="71"/>
      <c r="M3" s="72"/>
      <c r="N3" s="70" t="s">
        <v>32</v>
      </c>
      <c r="O3" s="71"/>
      <c r="P3" s="71"/>
      <c r="Q3" s="72"/>
      <c r="R3" s="70" t="s">
        <v>33</v>
      </c>
      <c r="S3" s="71"/>
      <c r="T3" s="71"/>
      <c r="U3" s="72"/>
    </row>
    <row r="4" spans="1:21" s="2" customFormat="1" ht="11.85" customHeight="1" thickTop="1" x14ac:dyDescent="0.3">
      <c r="A4" s="3" t="s">
        <v>64</v>
      </c>
      <c r="B4" s="90" t="s">
        <v>66</v>
      </c>
      <c r="C4" s="91"/>
      <c r="D4" s="91"/>
      <c r="E4" s="92"/>
      <c r="F4" s="80"/>
      <c r="G4" s="74"/>
      <c r="H4" s="74"/>
      <c r="I4" s="75"/>
      <c r="J4" s="73"/>
      <c r="K4" s="74"/>
      <c r="L4" s="74"/>
      <c r="M4" s="75"/>
      <c r="N4" s="73"/>
      <c r="O4" s="74"/>
      <c r="P4" s="74"/>
      <c r="Q4" s="75"/>
      <c r="R4" s="73"/>
      <c r="S4" s="74"/>
      <c r="T4" s="74"/>
      <c r="U4" s="75"/>
    </row>
    <row r="5" spans="1:21" s="2" customFormat="1" ht="11.85" customHeight="1" x14ac:dyDescent="0.3">
      <c r="A5" s="3" t="s">
        <v>65</v>
      </c>
      <c r="B5" s="87" t="s">
        <v>67</v>
      </c>
      <c r="C5" s="88"/>
      <c r="D5" s="88"/>
      <c r="E5" s="89"/>
      <c r="F5" s="80"/>
      <c r="G5" s="74"/>
      <c r="H5" s="74"/>
      <c r="I5" s="75"/>
      <c r="J5" s="73"/>
      <c r="K5" s="74"/>
      <c r="L5" s="74"/>
      <c r="M5" s="75"/>
      <c r="N5" s="73"/>
      <c r="O5" s="74"/>
      <c r="P5" s="74"/>
      <c r="Q5" s="75"/>
      <c r="R5" s="73"/>
      <c r="S5" s="74"/>
      <c r="T5" s="74"/>
      <c r="U5" s="75"/>
    </row>
    <row r="6" spans="1:21" s="2" customFormat="1" ht="11.85" customHeight="1" x14ac:dyDescent="0.3">
      <c r="A6" s="3" t="s">
        <v>74</v>
      </c>
      <c r="B6" s="87" t="s">
        <v>68</v>
      </c>
      <c r="C6" s="88"/>
      <c r="D6" s="88"/>
      <c r="E6" s="89"/>
      <c r="F6" s="80"/>
      <c r="G6" s="74"/>
      <c r="H6" s="74"/>
      <c r="I6" s="75"/>
      <c r="J6" s="73"/>
      <c r="K6" s="74"/>
      <c r="L6" s="74"/>
      <c r="M6" s="75"/>
      <c r="N6" s="73"/>
      <c r="O6" s="74"/>
      <c r="P6" s="74"/>
      <c r="Q6" s="75"/>
      <c r="R6" s="73"/>
      <c r="S6" s="74"/>
      <c r="T6" s="74"/>
      <c r="U6" s="75"/>
    </row>
    <row r="7" spans="1:21" s="2" customFormat="1" ht="11.85" customHeight="1" x14ac:dyDescent="0.3">
      <c r="A7" s="3" t="s">
        <v>79</v>
      </c>
      <c r="B7" s="85" t="s">
        <v>69</v>
      </c>
      <c r="C7" s="78"/>
      <c r="D7" s="78"/>
      <c r="E7" s="86"/>
      <c r="F7" s="80"/>
      <c r="G7" s="74"/>
      <c r="H7" s="74"/>
      <c r="I7" s="75"/>
      <c r="J7" s="73"/>
      <c r="K7" s="74"/>
      <c r="L7" s="74"/>
      <c r="M7" s="75"/>
      <c r="N7" s="73"/>
      <c r="O7" s="74"/>
      <c r="P7" s="74"/>
      <c r="Q7" s="75"/>
      <c r="R7" s="73"/>
      <c r="S7" s="74"/>
      <c r="T7" s="74"/>
      <c r="U7" s="75"/>
    </row>
    <row r="8" spans="1:21" s="2" customFormat="1" ht="11.85" customHeight="1" x14ac:dyDescent="0.3">
      <c r="A8" s="3" t="s">
        <v>75</v>
      </c>
      <c r="B8" s="85" t="s">
        <v>70</v>
      </c>
      <c r="C8" s="78"/>
      <c r="D8" s="78"/>
      <c r="E8" s="86"/>
      <c r="F8" s="80"/>
      <c r="G8" s="74"/>
      <c r="H8" s="74"/>
      <c r="I8" s="75"/>
      <c r="J8" s="73"/>
      <c r="K8" s="74"/>
      <c r="L8" s="74"/>
      <c r="M8" s="75"/>
      <c r="N8" s="73"/>
      <c r="O8" s="74"/>
      <c r="P8" s="74"/>
      <c r="Q8" s="75"/>
      <c r="R8" s="73"/>
      <c r="S8" s="74"/>
      <c r="T8" s="74"/>
      <c r="U8" s="75"/>
    </row>
    <row r="9" spans="1:21" s="2" customFormat="1" ht="11.85" customHeight="1" x14ac:dyDescent="0.3">
      <c r="A9" s="3" t="s">
        <v>76</v>
      </c>
      <c r="B9" s="87" t="s">
        <v>71</v>
      </c>
      <c r="C9" s="88"/>
      <c r="D9" s="88"/>
      <c r="E9" s="89"/>
      <c r="F9" s="80"/>
      <c r="G9" s="74"/>
      <c r="H9" s="74"/>
      <c r="I9" s="75"/>
      <c r="J9" s="73"/>
      <c r="K9" s="74"/>
      <c r="L9" s="74"/>
      <c r="M9" s="75"/>
      <c r="N9" s="73"/>
      <c r="O9" s="74"/>
      <c r="P9" s="74"/>
      <c r="Q9" s="75"/>
      <c r="R9" s="73"/>
      <c r="S9" s="74"/>
      <c r="T9" s="74"/>
      <c r="U9" s="75"/>
    </row>
    <row r="10" spans="1:21" s="2" customFormat="1" ht="11.85" customHeight="1" x14ac:dyDescent="0.3">
      <c r="A10" s="3" t="s">
        <v>77</v>
      </c>
      <c r="B10" s="87" t="s">
        <v>72</v>
      </c>
      <c r="C10" s="88"/>
      <c r="D10" s="88"/>
      <c r="E10" s="89"/>
      <c r="F10" s="80"/>
      <c r="G10" s="74"/>
      <c r="H10" s="74"/>
      <c r="I10" s="75"/>
      <c r="J10" s="73"/>
      <c r="K10" s="74"/>
      <c r="L10" s="74"/>
      <c r="M10" s="75"/>
      <c r="N10" s="73"/>
      <c r="O10" s="74"/>
      <c r="P10" s="74"/>
      <c r="Q10" s="75"/>
      <c r="R10" s="73"/>
      <c r="S10" s="74"/>
      <c r="T10" s="74"/>
      <c r="U10" s="75"/>
    </row>
    <row r="11" spans="1:21" s="2" customFormat="1" ht="11.85" customHeight="1" x14ac:dyDescent="0.3">
      <c r="A11" s="3" t="s">
        <v>78</v>
      </c>
      <c r="B11" s="87" t="s">
        <v>73</v>
      </c>
      <c r="C11" s="88"/>
      <c r="D11" s="88"/>
      <c r="E11" s="89"/>
      <c r="F11" s="80"/>
      <c r="G11" s="74"/>
      <c r="H11" s="74"/>
      <c r="I11" s="75"/>
      <c r="J11" s="73"/>
      <c r="K11" s="74"/>
      <c r="L11" s="74"/>
      <c r="M11" s="75"/>
      <c r="N11" s="73"/>
      <c r="O11" s="74"/>
      <c r="P11" s="74"/>
      <c r="Q11" s="75"/>
      <c r="R11" s="73"/>
      <c r="S11" s="74"/>
      <c r="T11" s="74"/>
      <c r="U11" s="75"/>
    </row>
    <row r="12" spans="1:21" s="2" customFormat="1" ht="11.85" customHeight="1" x14ac:dyDescent="0.3">
      <c r="A12" s="3" t="s">
        <v>80</v>
      </c>
      <c r="B12" s="85">
        <v>2301699.4900231613</v>
      </c>
      <c r="C12" s="78"/>
      <c r="D12" s="78"/>
      <c r="E12" s="86"/>
      <c r="F12" s="80"/>
      <c r="G12" s="74"/>
      <c r="H12" s="74"/>
      <c r="I12" s="75"/>
      <c r="J12" s="73"/>
      <c r="K12" s="74"/>
      <c r="L12" s="74"/>
      <c r="M12" s="75"/>
      <c r="N12" s="73"/>
      <c r="O12" s="74"/>
      <c r="P12" s="74"/>
      <c r="Q12" s="75"/>
      <c r="R12" s="73"/>
      <c r="S12" s="74"/>
      <c r="T12" s="74"/>
      <c r="U12" s="75"/>
    </row>
    <row r="13" spans="1:21" s="2" customFormat="1" ht="11.85" customHeight="1" x14ac:dyDescent="0.3">
      <c r="A13" s="3" t="s">
        <v>3</v>
      </c>
      <c r="B13" s="81"/>
      <c r="C13" s="82"/>
      <c r="D13" s="83">
        <f>+B12*D14*D15</f>
        <v>978222.28325984348</v>
      </c>
      <c r="E13" s="84">
        <f>+B12*E14*E15</f>
        <v>978222.28325984348</v>
      </c>
      <c r="F13" s="8"/>
      <c r="G13" s="9"/>
      <c r="H13" s="6">
        <f>+F12*H14*H15</f>
        <v>0</v>
      </c>
      <c r="I13" s="7">
        <f>+F12*I14*I15</f>
        <v>0</v>
      </c>
      <c r="J13" s="8"/>
      <c r="K13" s="9"/>
      <c r="L13" s="6">
        <f>+J12*L14*L15</f>
        <v>0</v>
      </c>
      <c r="M13" s="7">
        <f>+J12*M14*M15</f>
        <v>0</v>
      </c>
      <c r="N13" s="8"/>
      <c r="O13" s="9"/>
      <c r="P13" s="6">
        <f>+N12*P14*P15</f>
        <v>0</v>
      </c>
      <c r="Q13" s="7">
        <f>+N12*Q14*Q15</f>
        <v>0</v>
      </c>
      <c r="R13" s="8"/>
      <c r="S13" s="9"/>
      <c r="T13" s="6">
        <f>+R12*T14*T15</f>
        <v>0</v>
      </c>
      <c r="U13" s="7">
        <f>+R12*U14*U15</f>
        <v>0</v>
      </c>
    </row>
    <row r="14" spans="1:21" s="2" customFormat="1" ht="11.85" customHeight="1" x14ac:dyDescent="0.3">
      <c r="A14" s="3" t="s">
        <v>4</v>
      </c>
      <c r="B14" s="4"/>
      <c r="C14" s="5"/>
      <c r="D14" s="10">
        <v>0.85</v>
      </c>
      <c r="E14" s="11">
        <v>0.85</v>
      </c>
      <c r="F14" s="4"/>
      <c r="G14" s="5"/>
      <c r="H14" s="10">
        <v>0.85</v>
      </c>
      <c r="I14" s="10">
        <v>0.85</v>
      </c>
      <c r="J14" s="4"/>
      <c r="K14" s="5"/>
      <c r="L14" s="10">
        <v>0.85</v>
      </c>
      <c r="M14" s="10">
        <v>0.85</v>
      </c>
      <c r="N14" s="4"/>
      <c r="O14" s="5"/>
      <c r="P14" s="10">
        <v>0.85</v>
      </c>
      <c r="Q14" s="10">
        <v>0.85</v>
      </c>
      <c r="R14" s="4"/>
      <c r="S14" s="5"/>
      <c r="T14" s="10">
        <v>0.85</v>
      </c>
      <c r="U14" s="10">
        <v>0.85</v>
      </c>
    </row>
    <row r="15" spans="1:21" s="2" customFormat="1" ht="12" customHeight="1" thickBot="1" x14ac:dyDescent="0.35">
      <c r="A15" s="12" t="s">
        <v>5</v>
      </c>
      <c r="B15" s="13"/>
      <c r="C15" s="14"/>
      <c r="D15" s="15">
        <v>0.5</v>
      </c>
      <c r="E15" s="16">
        <v>0.5</v>
      </c>
      <c r="F15" s="13"/>
      <c r="G15" s="14"/>
      <c r="H15" s="15">
        <v>0.5</v>
      </c>
      <c r="I15" s="16">
        <v>0.5</v>
      </c>
      <c r="J15" s="13"/>
      <c r="K15" s="14"/>
      <c r="L15" s="15">
        <v>0.5</v>
      </c>
      <c r="M15" s="16">
        <v>0.5</v>
      </c>
      <c r="N15" s="13"/>
      <c r="O15" s="14"/>
      <c r="P15" s="15">
        <v>0.5</v>
      </c>
      <c r="Q15" s="16">
        <v>0.5</v>
      </c>
      <c r="R15" s="13"/>
      <c r="S15" s="14"/>
      <c r="T15" s="15">
        <v>0.5</v>
      </c>
      <c r="U15" s="16">
        <v>0.5</v>
      </c>
    </row>
    <row r="16" spans="1:21" s="2" customFormat="1" ht="23.85" customHeight="1" thickTop="1" x14ac:dyDescent="0.3">
      <c r="A16" s="17" t="s">
        <v>6</v>
      </c>
      <c r="B16" s="18"/>
      <c r="C16" s="19"/>
      <c r="D16" s="20" t="s">
        <v>7</v>
      </c>
      <c r="E16" s="21" t="s">
        <v>8</v>
      </c>
      <c r="F16" s="18"/>
      <c r="G16" s="19"/>
      <c r="H16" s="20" t="s">
        <v>7</v>
      </c>
      <c r="I16" s="21" t="s">
        <v>8</v>
      </c>
      <c r="J16" s="18"/>
      <c r="K16" s="19"/>
      <c r="L16" s="20" t="s">
        <v>7</v>
      </c>
      <c r="M16" s="21" t="s">
        <v>8</v>
      </c>
      <c r="N16" s="18"/>
      <c r="O16" s="19"/>
      <c r="P16" s="20" t="s">
        <v>7</v>
      </c>
      <c r="Q16" s="21" t="s">
        <v>8</v>
      </c>
      <c r="R16" s="18"/>
      <c r="S16" s="19"/>
      <c r="T16" s="20" t="s">
        <v>7</v>
      </c>
      <c r="U16" s="21" t="s">
        <v>8</v>
      </c>
    </row>
    <row r="17" spans="1:21" s="2" customFormat="1" ht="11.85" customHeight="1" x14ac:dyDescent="0.3">
      <c r="A17" s="22" t="s">
        <v>9</v>
      </c>
      <c r="B17" s="23" t="s">
        <v>10</v>
      </c>
      <c r="C17" s="24" t="s">
        <v>11</v>
      </c>
      <c r="D17" s="76" t="s">
        <v>12</v>
      </c>
      <c r="E17" s="77"/>
      <c r="F17" s="23" t="s">
        <v>10</v>
      </c>
      <c r="G17" s="24" t="s">
        <v>11</v>
      </c>
      <c r="H17" s="76" t="s">
        <v>12</v>
      </c>
      <c r="I17" s="77"/>
      <c r="J17" s="23" t="s">
        <v>10</v>
      </c>
      <c r="K17" s="24" t="s">
        <v>11</v>
      </c>
      <c r="L17" s="76" t="s">
        <v>12</v>
      </c>
      <c r="M17" s="77"/>
      <c r="N17" s="23" t="s">
        <v>10</v>
      </c>
      <c r="O17" s="24" t="s">
        <v>11</v>
      </c>
      <c r="P17" s="76" t="s">
        <v>12</v>
      </c>
      <c r="Q17" s="77"/>
      <c r="R17" s="23" t="s">
        <v>10</v>
      </c>
      <c r="S17" s="24" t="s">
        <v>11</v>
      </c>
      <c r="T17" s="76" t="s">
        <v>12</v>
      </c>
      <c r="U17" s="77"/>
    </row>
    <row r="18" spans="1:21" s="2" customFormat="1" ht="11.85" customHeight="1" x14ac:dyDescent="0.3">
      <c r="A18" s="25" t="s">
        <v>13</v>
      </c>
      <c r="B18" s="26">
        <v>8760</v>
      </c>
      <c r="C18" s="27">
        <v>1</v>
      </c>
      <c r="D18" s="58">
        <v>14940.666666666666</v>
      </c>
      <c r="E18" s="59">
        <v>14333.333333333334</v>
      </c>
      <c r="F18" s="26">
        <v>8760</v>
      </c>
      <c r="G18" s="60" t="s">
        <v>26</v>
      </c>
      <c r="H18" s="28"/>
      <c r="I18" s="29"/>
      <c r="J18" s="26">
        <v>8760</v>
      </c>
      <c r="K18" s="60" t="s">
        <v>26</v>
      </c>
      <c r="L18" s="28"/>
      <c r="M18" s="29"/>
      <c r="N18" s="26">
        <v>8784</v>
      </c>
      <c r="O18" s="60" t="s">
        <v>26</v>
      </c>
      <c r="P18" s="28"/>
      <c r="Q18" s="29"/>
      <c r="R18" s="26">
        <v>8760</v>
      </c>
      <c r="S18" s="60" t="s">
        <v>26</v>
      </c>
      <c r="T18" s="28"/>
      <c r="U18" s="29"/>
    </row>
    <row r="19" spans="1:21" s="2" customFormat="1" ht="11.85" customHeight="1" x14ac:dyDescent="0.3">
      <c r="A19" s="25" t="s">
        <v>14</v>
      </c>
      <c r="B19" s="26">
        <v>8760</v>
      </c>
      <c r="C19" s="30">
        <v>0.5</v>
      </c>
      <c r="D19" s="58">
        <v>45.833333333333336</v>
      </c>
      <c r="E19" s="59"/>
      <c r="F19" s="26">
        <v>8760</v>
      </c>
      <c r="G19" s="60" t="s">
        <v>26</v>
      </c>
      <c r="H19" s="28"/>
      <c r="I19" s="29"/>
      <c r="J19" s="26">
        <v>8760</v>
      </c>
      <c r="K19" s="60" t="s">
        <v>26</v>
      </c>
      <c r="L19" s="28"/>
      <c r="M19" s="29"/>
      <c r="N19" s="26">
        <v>8760</v>
      </c>
      <c r="O19" s="60" t="s">
        <v>26</v>
      </c>
      <c r="P19" s="28"/>
      <c r="Q19" s="29"/>
      <c r="R19" s="26">
        <v>8760</v>
      </c>
      <c r="S19" s="60" t="s">
        <v>26</v>
      </c>
      <c r="T19" s="28"/>
      <c r="U19" s="29"/>
    </row>
    <row r="20" spans="1:21" s="2" customFormat="1" ht="11.85" customHeight="1" x14ac:dyDescent="0.3">
      <c r="A20" s="25" t="s">
        <v>15</v>
      </c>
      <c r="B20" s="26">
        <v>8760</v>
      </c>
      <c r="C20" s="30">
        <v>0.5</v>
      </c>
      <c r="D20" s="58"/>
      <c r="E20" s="59">
        <v>12.5</v>
      </c>
      <c r="F20" s="26">
        <v>8760</v>
      </c>
      <c r="G20" s="60" t="s">
        <v>26</v>
      </c>
      <c r="H20" s="28"/>
      <c r="I20" s="29"/>
      <c r="J20" s="26">
        <v>8760</v>
      </c>
      <c r="K20" s="60" t="s">
        <v>26</v>
      </c>
      <c r="L20" s="28"/>
      <c r="M20" s="29"/>
      <c r="N20" s="26">
        <v>8760</v>
      </c>
      <c r="O20" s="60" t="s">
        <v>26</v>
      </c>
      <c r="P20" s="28"/>
      <c r="Q20" s="29"/>
      <c r="R20" s="26">
        <v>8760</v>
      </c>
      <c r="S20" s="60" t="s">
        <v>26</v>
      </c>
      <c r="T20" s="28"/>
      <c r="U20" s="29"/>
    </row>
    <row r="21" spans="1:21" s="2" customFormat="1" ht="11.85" customHeight="1" x14ac:dyDescent="0.3">
      <c r="A21" s="61" t="s">
        <v>28</v>
      </c>
      <c r="B21" s="26"/>
      <c r="C21" s="30"/>
      <c r="D21" s="58"/>
      <c r="E21" s="59"/>
      <c r="F21" s="26"/>
      <c r="G21" s="60"/>
      <c r="H21" s="28"/>
      <c r="I21" s="29"/>
      <c r="J21" s="26"/>
      <c r="K21" s="60"/>
      <c r="L21" s="28"/>
      <c r="M21" s="29"/>
      <c r="N21" s="26"/>
      <c r="O21" s="60"/>
      <c r="P21" s="28"/>
      <c r="Q21" s="29"/>
      <c r="R21" s="26"/>
      <c r="S21" s="60"/>
      <c r="T21" s="28"/>
      <c r="U21" s="29"/>
    </row>
    <row r="22" spans="1:21" s="2" customFormat="1" ht="11.85" customHeight="1" x14ac:dyDescent="0.3">
      <c r="A22" s="25" t="s">
        <v>34</v>
      </c>
      <c r="B22" s="26">
        <v>2184</v>
      </c>
      <c r="C22" s="30">
        <v>1.23</v>
      </c>
      <c r="D22" s="58">
        <v>122.91666666666667</v>
      </c>
      <c r="E22" s="59">
        <v>616.66666666666674</v>
      </c>
      <c r="F22" s="26">
        <v>2184</v>
      </c>
      <c r="G22" s="60" t="s">
        <v>26</v>
      </c>
      <c r="H22" s="28"/>
      <c r="I22" s="29"/>
      <c r="J22" s="26">
        <v>2184</v>
      </c>
      <c r="K22" s="60" t="s">
        <v>26</v>
      </c>
      <c r="L22" s="28"/>
      <c r="M22" s="29"/>
      <c r="N22" s="26">
        <v>2184</v>
      </c>
      <c r="O22" s="60" t="s">
        <v>26</v>
      </c>
      <c r="P22" s="28"/>
      <c r="Q22" s="29"/>
      <c r="R22" s="26">
        <v>2184</v>
      </c>
      <c r="S22" s="60" t="s">
        <v>26</v>
      </c>
      <c r="T22" s="28"/>
      <c r="U22" s="29"/>
    </row>
    <row r="23" spans="1:21" s="2" customFormat="1" ht="11.85" customHeight="1" x14ac:dyDescent="0.3">
      <c r="A23" s="25" t="s">
        <v>35</v>
      </c>
      <c r="B23" s="26">
        <v>2208</v>
      </c>
      <c r="C23" s="30">
        <v>1.19</v>
      </c>
      <c r="D23" s="58">
        <v>460.41666666666669</v>
      </c>
      <c r="E23" s="59">
        <v>766.66666666666652</v>
      </c>
      <c r="F23" s="26">
        <v>2208</v>
      </c>
      <c r="G23" s="60" t="s">
        <v>26</v>
      </c>
      <c r="H23" s="28"/>
      <c r="I23" s="29"/>
      <c r="J23" s="26">
        <v>2208</v>
      </c>
      <c r="K23" s="60" t="s">
        <v>26</v>
      </c>
      <c r="L23" s="28"/>
      <c r="M23" s="29"/>
      <c r="N23" s="26">
        <v>2208</v>
      </c>
      <c r="O23" s="60" t="s">
        <v>26</v>
      </c>
      <c r="P23" s="28"/>
      <c r="Q23" s="29"/>
      <c r="R23" s="26">
        <v>2208</v>
      </c>
      <c r="S23" s="60" t="s">
        <v>26</v>
      </c>
      <c r="T23" s="28"/>
      <c r="U23" s="29"/>
    </row>
    <row r="24" spans="1:21" s="2" customFormat="1" ht="11.85" customHeight="1" x14ac:dyDescent="0.3">
      <c r="A24" s="25" t="s">
        <v>36</v>
      </c>
      <c r="B24" s="26">
        <v>2208</v>
      </c>
      <c r="C24" s="30">
        <v>1.32</v>
      </c>
      <c r="D24" s="58">
        <v>4.1666666666666288</v>
      </c>
      <c r="E24" s="59">
        <v>1945.8333333333333</v>
      </c>
      <c r="F24" s="26">
        <v>2208</v>
      </c>
      <c r="G24" s="60" t="s">
        <v>26</v>
      </c>
      <c r="H24" s="28"/>
      <c r="I24" s="29"/>
      <c r="J24" s="26">
        <v>2208</v>
      </c>
      <c r="K24" s="60" t="s">
        <v>26</v>
      </c>
      <c r="L24" s="28"/>
      <c r="M24" s="29"/>
      <c r="N24" s="26">
        <v>2208</v>
      </c>
      <c r="O24" s="60" t="s">
        <v>26</v>
      </c>
      <c r="P24" s="28"/>
      <c r="Q24" s="29"/>
      <c r="R24" s="26">
        <v>2208</v>
      </c>
      <c r="S24" s="60" t="s">
        <v>26</v>
      </c>
      <c r="T24" s="28"/>
      <c r="U24" s="29"/>
    </row>
    <row r="25" spans="1:21" s="2" customFormat="1" ht="11.85" customHeight="1" x14ac:dyDescent="0.3">
      <c r="A25" s="25" t="s">
        <v>37</v>
      </c>
      <c r="B25" s="26">
        <v>2160</v>
      </c>
      <c r="C25" s="30">
        <v>1.45</v>
      </c>
      <c r="D25" s="58">
        <v>379.16666666666697</v>
      </c>
      <c r="E25" s="59">
        <v>7458.333333333333</v>
      </c>
      <c r="F25" s="26">
        <v>2160</v>
      </c>
      <c r="G25" s="60" t="s">
        <v>26</v>
      </c>
      <c r="H25" s="28"/>
      <c r="I25" s="29"/>
      <c r="J25" s="26">
        <v>2160</v>
      </c>
      <c r="K25" s="60" t="s">
        <v>26</v>
      </c>
      <c r="L25" s="28"/>
      <c r="M25" s="29"/>
      <c r="N25" s="26">
        <v>2184</v>
      </c>
      <c r="O25" s="60" t="s">
        <v>26</v>
      </c>
      <c r="P25" s="28"/>
      <c r="Q25" s="29"/>
      <c r="R25" s="26">
        <v>2160</v>
      </c>
      <c r="S25" s="60" t="s">
        <v>26</v>
      </c>
      <c r="T25" s="28"/>
      <c r="U25" s="29"/>
    </row>
    <row r="26" spans="1:21" s="2" customFormat="1" ht="11.85" customHeight="1" x14ac:dyDescent="0.3">
      <c r="A26" s="25" t="s">
        <v>49</v>
      </c>
      <c r="B26" s="26">
        <v>720</v>
      </c>
      <c r="C26" s="30">
        <v>1.5</v>
      </c>
      <c r="D26" s="58">
        <v>1237.5</v>
      </c>
      <c r="E26" s="59">
        <v>2845.8333333333335</v>
      </c>
      <c r="F26" s="26">
        <v>720</v>
      </c>
      <c r="G26" s="60" t="s">
        <v>26</v>
      </c>
      <c r="H26" s="28"/>
      <c r="I26" s="29"/>
      <c r="J26" s="26">
        <v>720</v>
      </c>
      <c r="K26" s="60" t="s">
        <v>26</v>
      </c>
      <c r="L26" s="28"/>
      <c r="M26" s="29"/>
      <c r="N26" s="26">
        <v>720</v>
      </c>
      <c r="O26" s="60" t="s">
        <v>26</v>
      </c>
      <c r="P26" s="28"/>
      <c r="Q26" s="29"/>
      <c r="R26" s="26">
        <v>720</v>
      </c>
      <c r="S26" s="60" t="s">
        <v>26</v>
      </c>
      <c r="T26" s="28"/>
      <c r="U26" s="29"/>
    </row>
    <row r="27" spans="1:21" s="2" customFormat="1" ht="11.85" customHeight="1" x14ac:dyDescent="0.3">
      <c r="A27" s="25" t="s">
        <v>38</v>
      </c>
      <c r="B27" s="26">
        <v>744</v>
      </c>
      <c r="C27" s="30">
        <v>1.46</v>
      </c>
      <c r="D27" s="58">
        <v>1972.9166666666667</v>
      </c>
      <c r="E27" s="59">
        <v>1150</v>
      </c>
      <c r="F27" s="26">
        <v>744</v>
      </c>
      <c r="G27" s="60" t="s">
        <v>26</v>
      </c>
      <c r="H27" s="28"/>
      <c r="I27" s="29"/>
      <c r="J27" s="26">
        <v>744</v>
      </c>
      <c r="K27" s="60" t="s">
        <v>26</v>
      </c>
      <c r="L27" s="28"/>
      <c r="M27" s="29"/>
      <c r="N27" s="26">
        <v>744</v>
      </c>
      <c r="O27" s="60" t="s">
        <v>26</v>
      </c>
      <c r="P27" s="28"/>
      <c r="Q27" s="29"/>
      <c r="R27" s="26">
        <v>744</v>
      </c>
      <c r="S27" s="60" t="s">
        <v>26</v>
      </c>
      <c r="T27" s="28"/>
      <c r="U27" s="29"/>
    </row>
    <row r="28" spans="1:21" s="2" customFormat="1" ht="11.85" customHeight="1" x14ac:dyDescent="0.3">
      <c r="A28" s="25" t="s">
        <v>39</v>
      </c>
      <c r="B28" s="26">
        <v>720</v>
      </c>
      <c r="C28" s="30">
        <v>1.31</v>
      </c>
      <c r="D28" s="58">
        <v>1395.8333333333333</v>
      </c>
      <c r="E28" s="59">
        <v>1062.5</v>
      </c>
      <c r="F28" s="26">
        <v>720</v>
      </c>
      <c r="G28" s="60" t="s">
        <v>26</v>
      </c>
      <c r="H28" s="28"/>
      <c r="I28" s="29"/>
      <c r="J28" s="26">
        <v>720</v>
      </c>
      <c r="K28" s="60" t="s">
        <v>26</v>
      </c>
      <c r="L28" s="28"/>
      <c r="M28" s="29"/>
      <c r="N28" s="26">
        <v>720</v>
      </c>
      <c r="O28" s="60" t="s">
        <v>26</v>
      </c>
      <c r="P28" s="28"/>
      <c r="Q28" s="29"/>
      <c r="R28" s="26">
        <v>720</v>
      </c>
      <c r="S28" s="60" t="s">
        <v>26</v>
      </c>
      <c r="T28" s="28"/>
      <c r="U28" s="29"/>
    </row>
    <row r="29" spans="1:21" s="2" customFormat="1" ht="11.85" customHeight="1" x14ac:dyDescent="0.3">
      <c r="A29" s="25" t="s">
        <v>40</v>
      </c>
      <c r="B29" s="26">
        <v>744</v>
      </c>
      <c r="C29" s="30">
        <v>1.36</v>
      </c>
      <c r="D29" s="58">
        <v>2708.3333333333335</v>
      </c>
      <c r="E29" s="59">
        <v>1258.3333333333335</v>
      </c>
      <c r="F29" s="26">
        <v>744</v>
      </c>
      <c r="G29" s="60" t="s">
        <v>26</v>
      </c>
      <c r="H29" s="28"/>
      <c r="I29" s="29"/>
      <c r="J29" s="26">
        <v>744</v>
      </c>
      <c r="K29" s="60" t="s">
        <v>26</v>
      </c>
      <c r="L29" s="28"/>
      <c r="M29" s="29"/>
      <c r="N29" s="26">
        <v>744</v>
      </c>
      <c r="O29" s="60" t="s">
        <v>26</v>
      </c>
      <c r="P29" s="28"/>
      <c r="Q29" s="29"/>
      <c r="R29" s="26">
        <v>744</v>
      </c>
      <c r="S29" s="60" t="s">
        <v>26</v>
      </c>
      <c r="T29" s="28"/>
      <c r="U29" s="29"/>
    </row>
    <row r="30" spans="1:21" s="2" customFormat="1" ht="11.85" customHeight="1" x14ac:dyDescent="0.3">
      <c r="A30" s="25" t="s">
        <v>41</v>
      </c>
      <c r="B30" s="26">
        <v>744</v>
      </c>
      <c r="C30" s="30">
        <v>1.45</v>
      </c>
      <c r="D30" s="58">
        <v>2837.5</v>
      </c>
      <c r="E30" s="59">
        <v>995.83333333333326</v>
      </c>
      <c r="F30" s="26">
        <v>744</v>
      </c>
      <c r="G30" s="60" t="s">
        <v>26</v>
      </c>
      <c r="H30" s="28"/>
      <c r="I30" s="29"/>
      <c r="J30" s="26">
        <v>744</v>
      </c>
      <c r="K30" s="60" t="s">
        <v>26</v>
      </c>
      <c r="L30" s="28"/>
      <c r="M30" s="29"/>
      <c r="N30" s="26">
        <v>744</v>
      </c>
      <c r="O30" s="60" t="s">
        <v>26</v>
      </c>
      <c r="P30" s="28"/>
      <c r="Q30" s="29"/>
      <c r="R30" s="26">
        <v>744</v>
      </c>
      <c r="S30" s="60" t="s">
        <v>26</v>
      </c>
      <c r="T30" s="28"/>
      <c r="U30" s="29"/>
    </row>
    <row r="31" spans="1:21" s="2" customFormat="1" ht="11.85" customHeight="1" x14ac:dyDescent="0.3">
      <c r="A31" s="25" t="s">
        <v>42</v>
      </c>
      <c r="B31" s="26">
        <v>720</v>
      </c>
      <c r="C31" s="30">
        <v>1.32</v>
      </c>
      <c r="D31" s="58">
        <v>2312.5</v>
      </c>
      <c r="E31" s="59">
        <v>533.33333333333348</v>
      </c>
      <c r="F31" s="26">
        <v>720</v>
      </c>
      <c r="G31" s="60" t="s">
        <v>26</v>
      </c>
      <c r="H31" s="28"/>
      <c r="I31" s="29"/>
      <c r="J31" s="26">
        <v>720</v>
      </c>
      <c r="K31" s="60" t="s">
        <v>26</v>
      </c>
      <c r="L31" s="28"/>
      <c r="M31" s="29"/>
      <c r="N31" s="26">
        <v>720</v>
      </c>
      <c r="O31" s="60" t="s">
        <v>26</v>
      </c>
      <c r="P31" s="28"/>
      <c r="Q31" s="29"/>
      <c r="R31" s="26">
        <v>720</v>
      </c>
      <c r="S31" s="60" t="s">
        <v>26</v>
      </c>
      <c r="T31" s="28"/>
      <c r="U31" s="29"/>
    </row>
    <row r="32" spans="1:21" s="2" customFormat="1" ht="11.85" customHeight="1" x14ac:dyDescent="0.3">
      <c r="A32" s="25" t="s">
        <v>43</v>
      </c>
      <c r="B32" s="26">
        <v>744</v>
      </c>
      <c r="C32" s="30">
        <v>1.29</v>
      </c>
      <c r="D32" s="58">
        <v>2167.0833333333335</v>
      </c>
      <c r="E32" s="59">
        <v>1152.083333333333</v>
      </c>
      <c r="F32" s="26">
        <v>744</v>
      </c>
      <c r="G32" s="60" t="s">
        <v>26</v>
      </c>
      <c r="H32" s="28"/>
      <c r="I32" s="29"/>
      <c r="J32" s="26">
        <v>744</v>
      </c>
      <c r="K32" s="60" t="s">
        <v>26</v>
      </c>
      <c r="L32" s="28"/>
      <c r="M32" s="29"/>
      <c r="N32" s="26">
        <v>744</v>
      </c>
      <c r="O32" s="60" t="s">
        <v>26</v>
      </c>
      <c r="P32" s="28"/>
      <c r="Q32" s="29"/>
      <c r="R32" s="26">
        <v>744</v>
      </c>
      <c r="S32" s="60" t="s">
        <v>26</v>
      </c>
      <c r="T32" s="28"/>
      <c r="U32" s="29"/>
    </row>
    <row r="33" spans="1:21" s="2" customFormat="1" ht="11.85" customHeight="1" x14ac:dyDescent="0.3">
      <c r="A33" s="25" t="s">
        <v>44</v>
      </c>
      <c r="B33" s="26">
        <v>720</v>
      </c>
      <c r="C33" s="30">
        <v>1.56</v>
      </c>
      <c r="D33" s="58">
        <v>2837.5</v>
      </c>
      <c r="E33" s="59">
        <v>4802.5</v>
      </c>
      <c r="F33" s="26">
        <v>720</v>
      </c>
      <c r="G33" s="60" t="s">
        <v>26</v>
      </c>
      <c r="H33" s="28"/>
      <c r="I33" s="29"/>
      <c r="J33" s="26">
        <v>720</v>
      </c>
      <c r="K33" s="60" t="s">
        <v>26</v>
      </c>
      <c r="L33" s="28"/>
      <c r="M33" s="29"/>
      <c r="N33" s="26">
        <v>720</v>
      </c>
      <c r="O33" s="60" t="s">
        <v>26</v>
      </c>
      <c r="P33" s="28"/>
      <c r="Q33" s="29"/>
      <c r="R33" s="26">
        <v>720</v>
      </c>
      <c r="S33" s="60" t="s">
        <v>26</v>
      </c>
      <c r="T33" s="28"/>
      <c r="U33" s="29"/>
    </row>
    <row r="34" spans="1:21" s="2" customFormat="1" ht="11.85" customHeight="1" x14ac:dyDescent="0.3">
      <c r="A34" s="25" t="s">
        <v>45</v>
      </c>
      <c r="B34" s="26">
        <v>744</v>
      </c>
      <c r="C34" s="30">
        <v>1.73</v>
      </c>
      <c r="D34" s="58">
        <v>2074.9999999999991</v>
      </c>
      <c r="E34" s="59">
        <v>9718.75</v>
      </c>
      <c r="F34" s="26">
        <v>744</v>
      </c>
      <c r="G34" s="60" t="s">
        <v>26</v>
      </c>
      <c r="H34" s="28"/>
      <c r="I34" s="29"/>
      <c r="J34" s="26">
        <v>744</v>
      </c>
      <c r="K34" s="60" t="s">
        <v>26</v>
      </c>
      <c r="L34" s="28"/>
      <c r="M34" s="29"/>
      <c r="N34" s="26">
        <v>744</v>
      </c>
      <c r="O34" s="60" t="s">
        <v>26</v>
      </c>
      <c r="P34" s="28"/>
      <c r="Q34" s="29"/>
      <c r="R34" s="26">
        <v>744</v>
      </c>
      <c r="S34" s="60" t="s">
        <v>26</v>
      </c>
      <c r="T34" s="28"/>
      <c r="U34" s="29"/>
    </row>
    <row r="35" spans="1:21" s="2" customFormat="1" ht="11.85" customHeight="1" x14ac:dyDescent="0.3">
      <c r="A35" s="25" t="s">
        <v>46</v>
      </c>
      <c r="B35" s="26">
        <v>744</v>
      </c>
      <c r="C35" s="30">
        <v>1.88</v>
      </c>
      <c r="D35" s="58">
        <v>2037.5</v>
      </c>
      <c r="E35" s="59">
        <v>5270.833333333333</v>
      </c>
      <c r="F35" s="26">
        <v>744</v>
      </c>
      <c r="G35" s="60" t="s">
        <v>26</v>
      </c>
      <c r="H35" s="28"/>
      <c r="I35" s="29"/>
      <c r="J35" s="26">
        <v>744</v>
      </c>
      <c r="K35" s="60" t="s">
        <v>26</v>
      </c>
      <c r="L35" s="28"/>
      <c r="M35" s="29"/>
      <c r="N35" s="26">
        <v>744</v>
      </c>
      <c r="O35" s="60" t="s">
        <v>26</v>
      </c>
      <c r="P35" s="28"/>
      <c r="Q35" s="29"/>
      <c r="R35" s="26">
        <v>744</v>
      </c>
      <c r="S35" s="60" t="s">
        <v>26</v>
      </c>
      <c r="T35" s="28"/>
      <c r="U35" s="29"/>
    </row>
    <row r="36" spans="1:21" s="2" customFormat="1" ht="11.85" customHeight="1" x14ac:dyDescent="0.3">
      <c r="A36" s="25" t="s">
        <v>47</v>
      </c>
      <c r="B36" s="26">
        <v>672</v>
      </c>
      <c r="C36" s="30">
        <v>1.62</v>
      </c>
      <c r="D36" s="58">
        <v>613.16666666666652</v>
      </c>
      <c r="E36" s="59">
        <v>3879.1666666666665</v>
      </c>
      <c r="F36" s="26">
        <v>672</v>
      </c>
      <c r="G36" s="60" t="s">
        <v>26</v>
      </c>
      <c r="H36" s="28"/>
      <c r="I36" s="29"/>
      <c r="J36" s="26">
        <v>672</v>
      </c>
      <c r="K36" s="60" t="s">
        <v>26</v>
      </c>
      <c r="L36" s="28"/>
      <c r="M36" s="29"/>
      <c r="N36" s="26">
        <v>696</v>
      </c>
      <c r="O36" s="60" t="s">
        <v>26</v>
      </c>
      <c r="P36" s="28"/>
      <c r="Q36" s="29"/>
      <c r="R36" s="26">
        <v>672</v>
      </c>
      <c r="S36" s="60" t="s">
        <v>26</v>
      </c>
      <c r="T36" s="28"/>
      <c r="U36" s="29"/>
    </row>
    <row r="37" spans="1:21" s="2" customFormat="1" ht="11.85" customHeight="1" x14ac:dyDescent="0.3">
      <c r="A37" s="25" t="s">
        <v>48</v>
      </c>
      <c r="B37" s="26">
        <v>744</v>
      </c>
      <c r="C37" s="30">
        <v>1.51</v>
      </c>
      <c r="D37" s="58">
        <v>1820.8333333333333</v>
      </c>
      <c r="E37" s="59">
        <v>2869.0551470833329</v>
      </c>
      <c r="F37" s="26">
        <v>744</v>
      </c>
      <c r="G37" s="60" t="s">
        <v>26</v>
      </c>
      <c r="H37" s="28"/>
      <c r="I37" s="29"/>
      <c r="J37" s="26">
        <v>744</v>
      </c>
      <c r="K37" s="60" t="s">
        <v>26</v>
      </c>
      <c r="L37" s="28"/>
      <c r="M37" s="29"/>
      <c r="N37" s="26">
        <v>744</v>
      </c>
      <c r="O37" s="60" t="s">
        <v>26</v>
      </c>
      <c r="P37" s="28"/>
      <c r="Q37" s="29"/>
      <c r="R37" s="26">
        <v>744</v>
      </c>
      <c r="S37" s="60" t="s">
        <v>26</v>
      </c>
      <c r="T37" s="28"/>
      <c r="U37" s="29"/>
    </row>
    <row r="38" spans="1:21" s="2" customFormat="1" ht="11.85" customHeight="1" x14ac:dyDescent="0.3">
      <c r="A38" s="25" t="s">
        <v>50</v>
      </c>
      <c r="B38" s="26">
        <v>720</v>
      </c>
      <c r="C38" s="30">
        <v>2.57</v>
      </c>
      <c r="D38" s="58">
        <v>913.78031645833335</v>
      </c>
      <c r="E38" s="59">
        <v>382.48670850000002</v>
      </c>
      <c r="F38" s="26"/>
      <c r="G38" s="60"/>
      <c r="H38" s="28"/>
      <c r="I38" s="29"/>
      <c r="J38" s="26"/>
      <c r="K38" s="60"/>
      <c r="L38" s="28"/>
      <c r="M38" s="29"/>
      <c r="N38" s="26"/>
      <c r="O38" s="60"/>
      <c r="P38" s="28"/>
      <c r="Q38" s="29"/>
      <c r="R38" s="26"/>
      <c r="S38" s="60"/>
      <c r="T38" s="28"/>
      <c r="U38" s="29"/>
    </row>
    <row r="39" spans="1:21" s="2" customFormat="1" ht="11.85" customHeight="1" x14ac:dyDescent="0.3">
      <c r="A39" s="25" t="s">
        <v>51</v>
      </c>
      <c r="B39" s="26">
        <v>744</v>
      </c>
      <c r="C39" s="30">
        <v>3.13</v>
      </c>
      <c r="D39" s="58">
        <v>28.268009374999998</v>
      </c>
      <c r="E39" s="59">
        <v>78.721387874999991</v>
      </c>
      <c r="F39" s="26"/>
      <c r="G39" s="60"/>
      <c r="H39" s="28"/>
      <c r="I39" s="29"/>
      <c r="J39" s="26"/>
      <c r="K39" s="60"/>
      <c r="L39" s="28"/>
      <c r="M39" s="29"/>
      <c r="N39" s="26"/>
      <c r="O39" s="60"/>
      <c r="P39" s="28"/>
      <c r="Q39" s="29"/>
      <c r="R39" s="26"/>
      <c r="S39" s="60"/>
      <c r="T39" s="28"/>
      <c r="U39" s="29"/>
    </row>
    <row r="40" spans="1:21" s="2" customFormat="1" ht="11.85" customHeight="1" x14ac:dyDescent="0.3">
      <c r="A40" s="25" t="s">
        <v>53</v>
      </c>
      <c r="B40" s="26">
        <v>720</v>
      </c>
      <c r="C40" s="30">
        <v>3.46</v>
      </c>
      <c r="D40" s="58">
        <v>64.328901916666666</v>
      </c>
      <c r="E40" s="59">
        <v>1.1279459166666668</v>
      </c>
      <c r="F40" s="26"/>
      <c r="G40" s="60"/>
      <c r="H40" s="28"/>
      <c r="I40" s="29"/>
      <c r="J40" s="26"/>
      <c r="K40" s="60"/>
      <c r="L40" s="28"/>
      <c r="M40" s="29"/>
      <c r="N40" s="26"/>
      <c r="O40" s="60"/>
      <c r="P40" s="28"/>
      <c r="Q40" s="29"/>
      <c r="R40" s="26"/>
      <c r="S40" s="60"/>
      <c r="T40" s="28"/>
      <c r="U40" s="29"/>
    </row>
    <row r="41" spans="1:21" s="2" customFormat="1" ht="11.85" customHeight="1" x14ac:dyDescent="0.3">
      <c r="A41" s="25" t="s">
        <v>52</v>
      </c>
      <c r="B41" s="26">
        <v>744</v>
      </c>
      <c r="C41" s="30">
        <v>3.77</v>
      </c>
      <c r="D41" s="58">
        <v>314.23101166666663</v>
      </c>
      <c r="E41" s="59">
        <v>29.180679249999997</v>
      </c>
      <c r="F41" s="26"/>
      <c r="G41" s="60"/>
      <c r="H41" s="28"/>
      <c r="I41" s="29"/>
      <c r="J41" s="26"/>
      <c r="K41" s="60"/>
      <c r="L41" s="28"/>
      <c r="M41" s="29"/>
      <c r="N41" s="26"/>
      <c r="O41" s="60"/>
      <c r="P41" s="28"/>
      <c r="Q41" s="29"/>
      <c r="R41" s="26"/>
      <c r="S41" s="60"/>
      <c r="T41" s="28"/>
      <c r="U41" s="29"/>
    </row>
    <row r="42" spans="1:21" s="2" customFormat="1" ht="11.85" customHeight="1" x14ac:dyDescent="0.3">
      <c r="A42" s="25" t="s">
        <v>54</v>
      </c>
      <c r="B42" s="26">
        <v>744</v>
      </c>
      <c r="C42" s="30">
        <v>3.25</v>
      </c>
      <c r="D42" s="58">
        <v>3882.3579851249997</v>
      </c>
      <c r="E42" s="59">
        <v>166.24502808333332</v>
      </c>
      <c r="F42" s="26"/>
      <c r="G42" s="60"/>
      <c r="H42" s="28"/>
      <c r="I42" s="29"/>
      <c r="J42" s="26"/>
      <c r="K42" s="60"/>
      <c r="L42" s="28"/>
      <c r="M42" s="29"/>
      <c r="N42" s="26"/>
      <c r="O42" s="60"/>
      <c r="P42" s="28"/>
      <c r="Q42" s="29"/>
      <c r="R42" s="26"/>
      <c r="S42" s="60"/>
      <c r="T42" s="28"/>
      <c r="U42" s="29"/>
    </row>
    <row r="43" spans="1:21" s="2" customFormat="1" ht="11.85" customHeight="1" x14ac:dyDescent="0.3">
      <c r="A43" s="25" t="s">
        <v>55</v>
      </c>
      <c r="B43" s="26">
        <v>720</v>
      </c>
      <c r="C43" s="30">
        <v>3.03</v>
      </c>
      <c r="D43" s="58">
        <v>26.631780499999998</v>
      </c>
      <c r="E43" s="59">
        <v>25.821126541666668</v>
      </c>
      <c r="F43" s="26"/>
      <c r="G43" s="60"/>
      <c r="H43" s="28"/>
      <c r="I43" s="29"/>
      <c r="J43" s="26"/>
      <c r="K43" s="60"/>
      <c r="L43" s="28"/>
      <c r="M43" s="29"/>
      <c r="N43" s="26"/>
      <c r="O43" s="60"/>
      <c r="P43" s="28"/>
      <c r="Q43" s="29"/>
      <c r="R43" s="26"/>
      <c r="S43" s="60"/>
      <c r="T43" s="28"/>
      <c r="U43" s="29"/>
    </row>
    <row r="44" spans="1:21" s="2" customFormat="1" ht="11.85" customHeight="1" x14ac:dyDescent="0.3">
      <c r="A44" s="25" t="s">
        <v>61</v>
      </c>
      <c r="B44" s="26">
        <v>744</v>
      </c>
      <c r="C44" s="30">
        <v>3</v>
      </c>
      <c r="D44" s="58">
        <v>746.49907458333348</v>
      </c>
      <c r="E44" s="59">
        <v>35.270130083333335</v>
      </c>
      <c r="F44" s="26"/>
      <c r="G44" s="60"/>
      <c r="H44" s="28"/>
      <c r="I44" s="29"/>
      <c r="J44" s="26"/>
      <c r="K44" s="60"/>
      <c r="L44" s="28"/>
      <c r="M44" s="29"/>
      <c r="N44" s="26"/>
      <c r="O44" s="60"/>
      <c r="P44" s="28"/>
      <c r="Q44" s="29"/>
      <c r="R44" s="26"/>
      <c r="S44" s="60"/>
      <c r="T44" s="28"/>
      <c r="U44" s="29"/>
    </row>
    <row r="45" spans="1:21" s="2" customFormat="1" ht="11.85" customHeight="1" x14ac:dyDescent="0.3">
      <c r="A45" s="25" t="s">
        <v>60</v>
      </c>
      <c r="B45" s="26">
        <v>720</v>
      </c>
      <c r="C45" s="30">
        <v>2.92</v>
      </c>
      <c r="D45" s="58">
        <v>527.57243187500001</v>
      </c>
      <c r="E45" s="59">
        <v>183.59188124999997</v>
      </c>
      <c r="F45" s="26"/>
      <c r="G45" s="60"/>
      <c r="H45" s="28"/>
      <c r="I45" s="29"/>
      <c r="J45" s="26"/>
      <c r="K45" s="60"/>
      <c r="L45" s="28"/>
      <c r="M45" s="29"/>
      <c r="N45" s="26"/>
      <c r="O45" s="60"/>
      <c r="P45" s="28"/>
      <c r="Q45" s="29"/>
      <c r="R45" s="26"/>
      <c r="S45" s="60"/>
      <c r="T45" s="28"/>
      <c r="U45" s="29"/>
    </row>
    <row r="46" spans="1:21" s="2" customFormat="1" ht="11.85" customHeight="1" x14ac:dyDescent="0.3">
      <c r="A46" s="25" t="s">
        <v>59</v>
      </c>
      <c r="B46" s="26">
        <v>744</v>
      </c>
      <c r="C46" s="30">
        <v>2.62</v>
      </c>
      <c r="D46" s="58">
        <v>1111.4511308333335</v>
      </c>
      <c r="E46" s="59">
        <v>106.33982591666667</v>
      </c>
      <c r="F46" s="26"/>
      <c r="G46" s="60"/>
      <c r="H46" s="28"/>
      <c r="I46" s="29"/>
      <c r="J46" s="26"/>
      <c r="K46" s="60"/>
      <c r="L46" s="28"/>
      <c r="M46" s="29"/>
      <c r="N46" s="26"/>
      <c r="O46" s="60"/>
      <c r="P46" s="28"/>
      <c r="Q46" s="29"/>
      <c r="R46" s="26"/>
      <c r="S46" s="60"/>
      <c r="T46" s="28"/>
      <c r="U46" s="29"/>
    </row>
    <row r="47" spans="1:21" s="2" customFormat="1" ht="11.85" customHeight="1" x14ac:dyDescent="0.3">
      <c r="A47" s="25" t="s">
        <v>58</v>
      </c>
      <c r="B47" s="26">
        <v>744</v>
      </c>
      <c r="C47" s="30">
        <v>2.72</v>
      </c>
      <c r="D47" s="58">
        <v>163.70273966666664</v>
      </c>
      <c r="E47" s="59">
        <v>125.179278</v>
      </c>
      <c r="F47" s="26"/>
      <c r="G47" s="60"/>
      <c r="H47" s="28"/>
      <c r="I47" s="29"/>
      <c r="J47" s="26"/>
      <c r="K47" s="60"/>
      <c r="L47" s="28"/>
      <c r="M47" s="29"/>
      <c r="N47" s="26"/>
      <c r="O47" s="60"/>
      <c r="P47" s="28"/>
      <c r="Q47" s="29"/>
      <c r="R47" s="26"/>
      <c r="S47" s="60"/>
      <c r="T47" s="28"/>
      <c r="U47" s="29"/>
    </row>
    <row r="48" spans="1:21" s="2" customFormat="1" ht="11.85" customHeight="1" x14ac:dyDescent="0.3">
      <c r="A48" s="25" t="s">
        <v>57</v>
      </c>
      <c r="B48" s="26">
        <v>672</v>
      </c>
      <c r="C48" s="30">
        <v>2.9</v>
      </c>
      <c r="D48" s="58">
        <v>170.67381291666669</v>
      </c>
      <c r="E48" s="59">
        <v>291.29356316666667</v>
      </c>
      <c r="F48" s="26"/>
      <c r="G48" s="60"/>
      <c r="H48" s="28"/>
      <c r="I48" s="29"/>
      <c r="J48" s="26"/>
      <c r="K48" s="60"/>
      <c r="L48" s="28"/>
      <c r="M48" s="29"/>
      <c r="N48" s="26"/>
      <c r="O48" s="60"/>
      <c r="P48" s="28"/>
      <c r="Q48" s="29"/>
      <c r="R48" s="26"/>
      <c r="S48" s="60"/>
      <c r="T48" s="28"/>
      <c r="U48" s="29"/>
    </row>
    <row r="49" spans="1:21" s="2" customFormat="1" ht="11.85" customHeight="1" x14ac:dyDescent="0.3">
      <c r="A49" s="25" t="s">
        <v>56</v>
      </c>
      <c r="B49" s="26">
        <v>744</v>
      </c>
      <c r="C49" s="30">
        <v>2.64</v>
      </c>
      <c r="D49" s="58">
        <v>84.58917683333334</v>
      </c>
      <c r="E49" s="59">
        <v>189.59190145833333</v>
      </c>
      <c r="F49" s="26"/>
      <c r="G49" s="60"/>
      <c r="H49" s="28"/>
      <c r="I49" s="29"/>
      <c r="J49" s="26"/>
      <c r="K49" s="60"/>
      <c r="L49" s="28"/>
      <c r="M49" s="29"/>
      <c r="N49" s="26"/>
      <c r="O49" s="60"/>
      <c r="P49" s="28"/>
      <c r="Q49" s="29"/>
      <c r="R49" s="26"/>
      <c r="S49" s="60"/>
      <c r="T49" s="28"/>
      <c r="U49" s="29"/>
    </row>
    <row r="50" spans="1:21" s="2" customFormat="1" ht="11.85" customHeight="1" x14ac:dyDescent="0.3">
      <c r="A50" s="61" t="s">
        <v>29</v>
      </c>
      <c r="B50" s="26"/>
      <c r="C50" s="30"/>
      <c r="D50" s="58"/>
      <c r="E50" s="59"/>
      <c r="F50" s="26"/>
      <c r="G50" s="60"/>
      <c r="H50" s="28"/>
      <c r="I50" s="29"/>
      <c r="J50" s="26"/>
      <c r="K50" s="60"/>
      <c r="L50" s="28"/>
      <c r="M50" s="29"/>
      <c r="N50" s="26"/>
      <c r="O50" s="60"/>
      <c r="P50" s="28"/>
      <c r="Q50" s="29"/>
      <c r="R50" s="26"/>
      <c r="S50" s="60"/>
      <c r="T50" s="28"/>
      <c r="U50" s="29"/>
    </row>
    <row r="51" spans="1:21" s="2" customFormat="1" ht="11.85" customHeight="1" x14ac:dyDescent="0.3">
      <c r="A51" s="25" t="s">
        <v>34</v>
      </c>
      <c r="B51" s="26">
        <v>2184</v>
      </c>
      <c r="C51" s="30">
        <v>0.61499999999999999</v>
      </c>
      <c r="D51" s="58">
        <v>0</v>
      </c>
      <c r="E51" s="59">
        <v>291.66666666666669</v>
      </c>
      <c r="F51" s="26">
        <v>2184</v>
      </c>
      <c r="G51" s="60" t="s">
        <v>26</v>
      </c>
      <c r="H51" s="28"/>
      <c r="I51" s="29"/>
      <c r="J51" s="26">
        <v>2184</v>
      </c>
      <c r="K51" s="60" t="s">
        <v>26</v>
      </c>
      <c r="L51" s="28"/>
      <c r="M51" s="29"/>
      <c r="N51" s="26">
        <v>2184</v>
      </c>
      <c r="O51" s="60" t="s">
        <v>26</v>
      </c>
      <c r="P51" s="28"/>
      <c r="Q51" s="29"/>
      <c r="R51" s="26">
        <v>2184</v>
      </c>
      <c r="S51" s="60" t="s">
        <v>26</v>
      </c>
      <c r="T51" s="28"/>
      <c r="U51" s="29"/>
    </row>
    <row r="52" spans="1:21" s="2" customFormat="1" ht="11.85" customHeight="1" x14ac:dyDescent="0.3">
      <c r="A52" s="25" t="s">
        <v>35</v>
      </c>
      <c r="B52" s="26">
        <v>2208</v>
      </c>
      <c r="C52" s="30">
        <v>0.59499999999999997</v>
      </c>
      <c r="D52" s="58">
        <v>0</v>
      </c>
      <c r="E52" s="59">
        <v>3283.3333333333335</v>
      </c>
      <c r="F52" s="26">
        <v>2208</v>
      </c>
      <c r="G52" s="60" t="s">
        <v>26</v>
      </c>
      <c r="H52" s="28"/>
      <c r="I52" s="29"/>
      <c r="J52" s="26">
        <v>2208</v>
      </c>
      <c r="K52" s="60" t="s">
        <v>26</v>
      </c>
      <c r="L52" s="28"/>
      <c r="M52" s="29"/>
      <c r="N52" s="26">
        <v>2208</v>
      </c>
      <c r="O52" s="60" t="s">
        <v>26</v>
      </c>
      <c r="P52" s="28"/>
      <c r="Q52" s="29"/>
      <c r="R52" s="26">
        <v>2208</v>
      </c>
      <c r="S52" s="60" t="s">
        <v>26</v>
      </c>
      <c r="T52" s="28"/>
      <c r="U52" s="29"/>
    </row>
    <row r="53" spans="1:21" s="2" customFormat="1" ht="11.85" customHeight="1" x14ac:dyDescent="0.3">
      <c r="A53" s="25" t="s">
        <v>36</v>
      </c>
      <c r="B53" s="26">
        <v>2208</v>
      </c>
      <c r="C53" s="30">
        <v>0.66</v>
      </c>
      <c r="D53" s="58">
        <v>291.66666666666669</v>
      </c>
      <c r="E53" s="59">
        <v>4.166666666666667</v>
      </c>
      <c r="F53" s="26">
        <v>2208</v>
      </c>
      <c r="G53" s="60" t="s">
        <v>26</v>
      </c>
      <c r="H53" s="28"/>
      <c r="I53" s="29"/>
      <c r="J53" s="26">
        <v>2208</v>
      </c>
      <c r="K53" s="60" t="s">
        <v>26</v>
      </c>
      <c r="L53" s="28"/>
      <c r="M53" s="29"/>
      <c r="N53" s="26">
        <v>2208</v>
      </c>
      <c r="O53" s="60" t="s">
        <v>26</v>
      </c>
      <c r="P53" s="28"/>
      <c r="Q53" s="29"/>
      <c r="R53" s="26">
        <v>2208</v>
      </c>
      <c r="S53" s="60" t="s">
        <v>26</v>
      </c>
      <c r="T53" s="28"/>
      <c r="U53" s="29"/>
    </row>
    <row r="54" spans="1:21" s="2" customFormat="1" ht="11.85" customHeight="1" x14ac:dyDescent="0.3">
      <c r="A54" s="25" t="s">
        <v>37</v>
      </c>
      <c r="B54" s="26">
        <v>2160</v>
      </c>
      <c r="C54" s="30">
        <v>0.72499999999999998</v>
      </c>
      <c r="D54" s="58">
        <v>4895.833333333333</v>
      </c>
      <c r="E54" s="59">
        <v>0</v>
      </c>
      <c r="F54" s="26">
        <v>2160</v>
      </c>
      <c r="G54" s="60" t="s">
        <v>26</v>
      </c>
      <c r="H54" s="28"/>
      <c r="I54" s="29"/>
      <c r="J54" s="26">
        <v>2160</v>
      </c>
      <c r="K54" s="60" t="s">
        <v>26</v>
      </c>
      <c r="L54" s="28"/>
      <c r="M54" s="29"/>
      <c r="N54" s="26">
        <v>2184</v>
      </c>
      <c r="O54" s="60" t="s">
        <v>26</v>
      </c>
      <c r="P54" s="28"/>
      <c r="Q54" s="29"/>
      <c r="R54" s="26">
        <v>2160</v>
      </c>
      <c r="S54" s="60" t="s">
        <v>26</v>
      </c>
      <c r="T54" s="28"/>
      <c r="U54" s="29"/>
    </row>
    <row r="55" spans="1:21" s="2" customFormat="1" ht="11.85" customHeight="1" x14ac:dyDescent="0.3">
      <c r="A55" s="25" t="s">
        <v>49</v>
      </c>
      <c r="B55" s="26">
        <v>720</v>
      </c>
      <c r="C55" s="30">
        <v>0.75</v>
      </c>
      <c r="D55" s="58">
        <v>239.58333333333334</v>
      </c>
      <c r="E55" s="59">
        <v>3229.1666666666665</v>
      </c>
      <c r="F55" s="26">
        <v>720</v>
      </c>
      <c r="G55" s="60" t="s">
        <v>26</v>
      </c>
      <c r="H55" s="28"/>
      <c r="I55" s="29"/>
      <c r="J55" s="26">
        <v>720</v>
      </c>
      <c r="K55" s="60" t="s">
        <v>26</v>
      </c>
      <c r="L55" s="28"/>
      <c r="M55" s="29"/>
      <c r="N55" s="26">
        <v>720</v>
      </c>
      <c r="O55" s="60" t="s">
        <v>26</v>
      </c>
      <c r="P55" s="28"/>
      <c r="Q55" s="29"/>
      <c r="R55" s="26">
        <v>720</v>
      </c>
      <c r="S55" s="60" t="s">
        <v>26</v>
      </c>
      <c r="T55" s="28"/>
      <c r="U55" s="29"/>
    </row>
    <row r="56" spans="1:21" s="2" customFormat="1" ht="11.85" customHeight="1" x14ac:dyDescent="0.3">
      <c r="A56" s="25" t="s">
        <v>38</v>
      </c>
      <c r="B56" s="26">
        <v>744</v>
      </c>
      <c r="C56" s="30">
        <v>0.73</v>
      </c>
      <c r="D56" s="58">
        <v>0</v>
      </c>
      <c r="E56" s="59">
        <v>4687.5</v>
      </c>
      <c r="F56" s="26">
        <v>744</v>
      </c>
      <c r="G56" s="60" t="s">
        <v>26</v>
      </c>
      <c r="H56" s="28"/>
      <c r="I56" s="29"/>
      <c r="J56" s="26">
        <v>744</v>
      </c>
      <c r="K56" s="60" t="s">
        <v>26</v>
      </c>
      <c r="L56" s="28"/>
      <c r="M56" s="29"/>
      <c r="N56" s="26">
        <v>744</v>
      </c>
      <c r="O56" s="60" t="s">
        <v>26</v>
      </c>
      <c r="P56" s="28"/>
      <c r="Q56" s="29"/>
      <c r="R56" s="26">
        <v>744</v>
      </c>
      <c r="S56" s="60" t="s">
        <v>26</v>
      </c>
      <c r="T56" s="28"/>
      <c r="U56" s="29"/>
    </row>
    <row r="57" spans="1:21" s="2" customFormat="1" ht="11.85" customHeight="1" x14ac:dyDescent="0.3">
      <c r="A57" s="25" t="s">
        <v>39</v>
      </c>
      <c r="B57" s="26">
        <v>720</v>
      </c>
      <c r="C57" s="30">
        <v>0.65500000000000003</v>
      </c>
      <c r="D57" s="58">
        <v>0</v>
      </c>
      <c r="E57" s="59">
        <v>3875</v>
      </c>
      <c r="F57" s="26">
        <v>720</v>
      </c>
      <c r="G57" s="60" t="s">
        <v>26</v>
      </c>
      <c r="H57" s="28"/>
      <c r="I57" s="29"/>
      <c r="J57" s="26">
        <v>720</v>
      </c>
      <c r="K57" s="60" t="s">
        <v>26</v>
      </c>
      <c r="L57" s="28"/>
      <c r="M57" s="29"/>
      <c r="N57" s="26">
        <v>720</v>
      </c>
      <c r="O57" s="60" t="s">
        <v>26</v>
      </c>
      <c r="P57" s="28"/>
      <c r="Q57" s="29"/>
      <c r="R57" s="26">
        <v>720</v>
      </c>
      <c r="S57" s="60" t="s">
        <v>26</v>
      </c>
      <c r="T57" s="28"/>
      <c r="U57" s="29"/>
    </row>
    <row r="58" spans="1:21" s="2" customFormat="1" ht="11.85" customHeight="1" x14ac:dyDescent="0.3">
      <c r="A58" s="25" t="s">
        <v>40</v>
      </c>
      <c r="B58" s="26">
        <v>744</v>
      </c>
      <c r="C58" s="30">
        <v>0.68</v>
      </c>
      <c r="D58" s="58">
        <v>0</v>
      </c>
      <c r="E58" s="59">
        <v>916.66666666666663</v>
      </c>
      <c r="F58" s="26">
        <v>744</v>
      </c>
      <c r="G58" s="60" t="s">
        <v>26</v>
      </c>
      <c r="H58" s="28"/>
      <c r="I58" s="29"/>
      <c r="J58" s="26">
        <v>744</v>
      </c>
      <c r="K58" s="60" t="s">
        <v>26</v>
      </c>
      <c r="L58" s="28"/>
      <c r="M58" s="29"/>
      <c r="N58" s="26">
        <v>744</v>
      </c>
      <c r="O58" s="60" t="s">
        <v>26</v>
      </c>
      <c r="P58" s="28"/>
      <c r="Q58" s="29"/>
      <c r="R58" s="26">
        <v>744</v>
      </c>
      <c r="S58" s="60" t="s">
        <v>26</v>
      </c>
      <c r="T58" s="28"/>
      <c r="U58" s="29"/>
    </row>
    <row r="59" spans="1:21" s="2" customFormat="1" ht="11.85" customHeight="1" x14ac:dyDescent="0.3">
      <c r="A59" s="25" t="s">
        <v>41</v>
      </c>
      <c r="B59" s="26">
        <v>744</v>
      </c>
      <c r="C59" s="30">
        <v>0.72499999999999998</v>
      </c>
      <c r="D59" s="58">
        <v>0</v>
      </c>
      <c r="E59" s="59">
        <v>1208.3333333333333</v>
      </c>
      <c r="F59" s="26">
        <v>744</v>
      </c>
      <c r="G59" s="60" t="s">
        <v>26</v>
      </c>
      <c r="H59" s="28"/>
      <c r="I59" s="29"/>
      <c r="J59" s="26">
        <v>744</v>
      </c>
      <c r="K59" s="60" t="s">
        <v>26</v>
      </c>
      <c r="L59" s="28"/>
      <c r="M59" s="29"/>
      <c r="N59" s="26">
        <v>744</v>
      </c>
      <c r="O59" s="60" t="s">
        <v>26</v>
      </c>
      <c r="P59" s="28"/>
      <c r="Q59" s="29"/>
      <c r="R59" s="26">
        <v>744</v>
      </c>
      <c r="S59" s="60" t="s">
        <v>26</v>
      </c>
      <c r="T59" s="28"/>
      <c r="U59" s="29"/>
    </row>
    <row r="60" spans="1:21" s="2" customFormat="1" ht="11.85" customHeight="1" x14ac:dyDescent="0.3">
      <c r="A60" s="25" t="s">
        <v>42</v>
      </c>
      <c r="B60" s="26">
        <v>720</v>
      </c>
      <c r="C60" s="30">
        <v>0.66</v>
      </c>
      <c r="D60" s="58">
        <v>0</v>
      </c>
      <c r="E60" s="59">
        <v>1750</v>
      </c>
      <c r="F60" s="26">
        <v>720</v>
      </c>
      <c r="G60" s="60" t="s">
        <v>26</v>
      </c>
      <c r="H60" s="28"/>
      <c r="I60" s="29"/>
      <c r="J60" s="26">
        <v>720</v>
      </c>
      <c r="K60" s="60" t="s">
        <v>26</v>
      </c>
      <c r="L60" s="28"/>
      <c r="M60" s="29"/>
      <c r="N60" s="26">
        <v>720</v>
      </c>
      <c r="O60" s="60" t="s">
        <v>26</v>
      </c>
      <c r="P60" s="28"/>
      <c r="Q60" s="29"/>
      <c r="R60" s="26">
        <v>720</v>
      </c>
      <c r="S60" s="60" t="s">
        <v>26</v>
      </c>
      <c r="T60" s="28"/>
      <c r="U60" s="29"/>
    </row>
    <row r="61" spans="1:21" s="2" customFormat="1" ht="11.85" customHeight="1" x14ac:dyDescent="0.3">
      <c r="A61" s="25" t="s">
        <v>43</v>
      </c>
      <c r="B61" s="26">
        <v>744</v>
      </c>
      <c r="C61" s="30">
        <v>0.64500000000000002</v>
      </c>
      <c r="D61" s="58">
        <v>1112.5</v>
      </c>
      <c r="E61" s="59">
        <v>3540</v>
      </c>
      <c r="F61" s="26">
        <v>744</v>
      </c>
      <c r="G61" s="60" t="s">
        <v>26</v>
      </c>
      <c r="H61" s="28"/>
      <c r="I61" s="29"/>
      <c r="J61" s="26">
        <v>744</v>
      </c>
      <c r="K61" s="60" t="s">
        <v>26</v>
      </c>
      <c r="L61" s="28"/>
      <c r="M61" s="29"/>
      <c r="N61" s="26">
        <v>744</v>
      </c>
      <c r="O61" s="60" t="s">
        <v>26</v>
      </c>
      <c r="P61" s="28"/>
      <c r="Q61" s="29"/>
      <c r="R61" s="26">
        <v>744</v>
      </c>
      <c r="S61" s="60" t="s">
        <v>26</v>
      </c>
      <c r="T61" s="28"/>
      <c r="U61" s="29"/>
    </row>
    <row r="62" spans="1:21" s="2" customFormat="1" ht="11.85" customHeight="1" x14ac:dyDescent="0.3">
      <c r="A62" s="25" t="s">
        <v>44</v>
      </c>
      <c r="B62" s="26">
        <v>720</v>
      </c>
      <c r="C62" s="30">
        <v>0.78</v>
      </c>
      <c r="D62" s="58">
        <v>3500</v>
      </c>
      <c r="E62" s="59">
        <v>0</v>
      </c>
      <c r="F62" s="26">
        <v>720</v>
      </c>
      <c r="G62" s="60" t="s">
        <v>26</v>
      </c>
      <c r="H62" s="28"/>
      <c r="I62" s="29"/>
      <c r="J62" s="26">
        <v>720</v>
      </c>
      <c r="K62" s="60" t="s">
        <v>26</v>
      </c>
      <c r="L62" s="28"/>
      <c r="M62" s="29"/>
      <c r="N62" s="26">
        <v>720</v>
      </c>
      <c r="O62" s="60" t="s">
        <v>26</v>
      </c>
      <c r="P62" s="28"/>
      <c r="Q62" s="29"/>
      <c r="R62" s="26">
        <v>720</v>
      </c>
      <c r="S62" s="60" t="s">
        <v>26</v>
      </c>
      <c r="T62" s="28"/>
      <c r="U62" s="29"/>
    </row>
    <row r="63" spans="1:21" s="2" customFormat="1" ht="11.85" customHeight="1" x14ac:dyDescent="0.3">
      <c r="A63" s="25" t="s">
        <v>45</v>
      </c>
      <c r="B63" s="26">
        <v>744</v>
      </c>
      <c r="C63" s="30">
        <v>0.86499999999999999</v>
      </c>
      <c r="D63" s="58">
        <v>7291.666666666667</v>
      </c>
      <c r="E63" s="59">
        <v>14.583333333333334</v>
      </c>
      <c r="F63" s="26">
        <v>744</v>
      </c>
      <c r="G63" s="60" t="s">
        <v>26</v>
      </c>
      <c r="H63" s="28"/>
      <c r="I63" s="29"/>
      <c r="J63" s="26">
        <v>744</v>
      </c>
      <c r="K63" s="60" t="s">
        <v>26</v>
      </c>
      <c r="L63" s="28"/>
      <c r="M63" s="29"/>
      <c r="N63" s="26">
        <v>744</v>
      </c>
      <c r="O63" s="60" t="s">
        <v>26</v>
      </c>
      <c r="P63" s="28"/>
      <c r="Q63" s="29"/>
      <c r="R63" s="26">
        <v>744</v>
      </c>
      <c r="S63" s="60" t="s">
        <v>26</v>
      </c>
      <c r="T63" s="28"/>
      <c r="U63" s="29"/>
    </row>
    <row r="64" spans="1:21" s="2" customFormat="1" ht="11.85" customHeight="1" x14ac:dyDescent="0.3">
      <c r="A64" s="25" t="s">
        <v>46</v>
      </c>
      <c r="B64" s="26">
        <v>744</v>
      </c>
      <c r="C64" s="30">
        <v>0.94</v>
      </c>
      <c r="D64" s="58">
        <v>5937.5</v>
      </c>
      <c r="E64" s="59">
        <v>0</v>
      </c>
      <c r="F64" s="26">
        <v>744</v>
      </c>
      <c r="G64" s="60" t="s">
        <v>26</v>
      </c>
      <c r="H64" s="28"/>
      <c r="I64" s="29"/>
      <c r="J64" s="26">
        <v>744</v>
      </c>
      <c r="K64" s="60" t="s">
        <v>26</v>
      </c>
      <c r="L64" s="28"/>
      <c r="M64" s="29"/>
      <c r="N64" s="26">
        <v>744</v>
      </c>
      <c r="O64" s="60" t="s">
        <v>26</v>
      </c>
      <c r="P64" s="28"/>
      <c r="Q64" s="29"/>
      <c r="R64" s="26">
        <v>744</v>
      </c>
      <c r="S64" s="60" t="s">
        <v>26</v>
      </c>
      <c r="T64" s="28"/>
      <c r="U64" s="29"/>
    </row>
    <row r="65" spans="1:21" s="2" customFormat="1" ht="11.85" customHeight="1" x14ac:dyDescent="0.3">
      <c r="A65" s="25" t="s">
        <v>47</v>
      </c>
      <c r="B65" s="26">
        <v>672</v>
      </c>
      <c r="C65" s="30">
        <v>0.81</v>
      </c>
      <c r="D65" s="58">
        <v>3629.1666666666665</v>
      </c>
      <c r="E65" s="59">
        <v>0</v>
      </c>
      <c r="F65" s="26">
        <v>672</v>
      </c>
      <c r="G65" s="60" t="s">
        <v>26</v>
      </c>
      <c r="H65" s="28"/>
      <c r="I65" s="29"/>
      <c r="J65" s="26">
        <v>672</v>
      </c>
      <c r="K65" s="60" t="s">
        <v>26</v>
      </c>
      <c r="L65" s="28"/>
      <c r="M65" s="29"/>
      <c r="N65" s="26">
        <v>696</v>
      </c>
      <c r="O65" s="60" t="s">
        <v>26</v>
      </c>
      <c r="P65" s="28"/>
      <c r="Q65" s="29"/>
      <c r="R65" s="26">
        <v>672</v>
      </c>
      <c r="S65" s="60" t="s">
        <v>26</v>
      </c>
      <c r="T65" s="28"/>
      <c r="U65" s="29"/>
    </row>
    <row r="66" spans="1:21" s="2" customFormat="1" ht="11.85" customHeight="1" x14ac:dyDescent="0.3">
      <c r="A66" s="25" t="s">
        <v>48</v>
      </c>
      <c r="B66" s="26">
        <v>744</v>
      </c>
      <c r="C66" s="62">
        <v>0.755</v>
      </c>
      <c r="D66" s="58">
        <v>258.33333333333331</v>
      </c>
      <c r="E66" s="58">
        <v>0</v>
      </c>
      <c r="F66" s="26">
        <v>744</v>
      </c>
      <c r="G66" s="60" t="s">
        <v>26</v>
      </c>
      <c r="H66" s="28"/>
      <c r="I66" s="29"/>
      <c r="J66" s="26">
        <v>744</v>
      </c>
      <c r="K66" s="60" t="s">
        <v>26</v>
      </c>
      <c r="L66" s="28"/>
      <c r="M66" s="29"/>
      <c r="N66" s="26">
        <v>744</v>
      </c>
      <c r="O66" s="60" t="s">
        <v>26</v>
      </c>
      <c r="P66" s="28"/>
      <c r="Q66" s="29"/>
      <c r="R66" s="26">
        <v>744</v>
      </c>
      <c r="S66" s="60" t="s">
        <v>26</v>
      </c>
      <c r="T66" s="28"/>
      <c r="U66" s="29"/>
    </row>
    <row r="67" spans="1:21" s="2" customFormat="1" ht="11.85" customHeight="1" x14ac:dyDescent="0.3">
      <c r="A67" s="25" t="s">
        <v>50</v>
      </c>
      <c r="B67" s="26">
        <v>720</v>
      </c>
      <c r="C67" s="64">
        <v>1.2849999999999999</v>
      </c>
      <c r="D67" s="65">
        <v>8.8858087083333341</v>
      </c>
      <c r="E67" s="66">
        <v>3.3309811666666671</v>
      </c>
      <c r="F67" s="63"/>
      <c r="G67" s="67"/>
      <c r="H67" s="68"/>
      <c r="I67" s="69"/>
      <c r="J67" s="63"/>
      <c r="K67" s="67"/>
      <c r="L67" s="68"/>
      <c r="M67" s="69"/>
      <c r="N67" s="63"/>
      <c r="O67" s="67"/>
      <c r="P67" s="68"/>
      <c r="Q67" s="69"/>
      <c r="R67" s="63"/>
      <c r="S67" s="67"/>
      <c r="T67" s="68"/>
      <c r="U67" s="69"/>
    </row>
    <row r="68" spans="1:21" s="2" customFormat="1" ht="11.85" customHeight="1" x14ac:dyDescent="0.3">
      <c r="A68" s="25" t="s">
        <v>51</v>
      </c>
      <c r="B68" s="26">
        <v>744</v>
      </c>
      <c r="C68" s="64">
        <v>1.5649999999999999</v>
      </c>
      <c r="D68" s="65">
        <v>0.41708333333333331</v>
      </c>
      <c r="E68" s="66">
        <v>0</v>
      </c>
      <c r="F68" s="63"/>
      <c r="G68" s="67"/>
      <c r="H68" s="68"/>
      <c r="I68" s="69"/>
      <c r="J68" s="63"/>
      <c r="K68" s="67"/>
      <c r="L68" s="68"/>
      <c r="M68" s="69"/>
      <c r="N68" s="63"/>
      <c r="O68" s="67"/>
      <c r="P68" s="68"/>
      <c r="Q68" s="69"/>
      <c r="R68" s="63"/>
      <c r="S68" s="67"/>
      <c r="T68" s="68"/>
      <c r="U68" s="69"/>
    </row>
    <row r="69" spans="1:21" s="2" customFormat="1" ht="11.85" customHeight="1" x14ac:dyDescent="0.3">
      <c r="A69" s="25" t="s">
        <v>53</v>
      </c>
      <c r="B69" s="26">
        <v>720</v>
      </c>
      <c r="C69" s="64">
        <v>1.73</v>
      </c>
      <c r="D69" s="65">
        <v>6.7208333333333328E-2</v>
      </c>
      <c r="E69" s="66">
        <v>0</v>
      </c>
      <c r="F69" s="63"/>
      <c r="G69" s="67"/>
      <c r="H69" s="68"/>
      <c r="I69" s="69"/>
      <c r="J69" s="63"/>
      <c r="K69" s="67"/>
      <c r="L69" s="68"/>
      <c r="M69" s="69"/>
      <c r="N69" s="63"/>
      <c r="O69" s="67"/>
      <c r="P69" s="68"/>
      <c r="Q69" s="69"/>
      <c r="R69" s="63"/>
      <c r="S69" s="67"/>
      <c r="T69" s="68"/>
      <c r="U69" s="69"/>
    </row>
    <row r="70" spans="1:21" s="2" customFormat="1" ht="11.85" customHeight="1" x14ac:dyDescent="0.3">
      <c r="A70" s="25" t="s">
        <v>52</v>
      </c>
      <c r="B70" s="26">
        <v>744</v>
      </c>
      <c r="C70" s="64">
        <v>1.885</v>
      </c>
      <c r="D70" s="65">
        <v>2.5876612916666666</v>
      </c>
      <c r="E70" s="66">
        <v>8.0940874999999995E-2</v>
      </c>
      <c r="F70" s="63"/>
      <c r="G70" s="67"/>
      <c r="H70" s="68"/>
      <c r="I70" s="69"/>
      <c r="J70" s="63"/>
      <c r="K70" s="67"/>
      <c r="L70" s="68"/>
      <c r="M70" s="69"/>
      <c r="N70" s="63"/>
      <c r="O70" s="67"/>
      <c r="P70" s="68"/>
      <c r="Q70" s="69"/>
      <c r="R70" s="63"/>
      <c r="S70" s="67"/>
      <c r="T70" s="68"/>
      <c r="U70" s="69"/>
    </row>
    <row r="71" spans="1:21" s="2" customFormat="1" ht="11.85" customHeight="1" x14ac:dyDescent="0.3">
      <c r="A71" s="25" t="s">
        <v>54</v>
      </c>
      <c r="B71" s="26">
        <v>744</v>
      </c>
      <c r="C71" s="64">
        <v>1.625</v>
      </c>
      <c r="D71" s="65">
        <v>0</v>
      </c>
      <c r="E71" s="66">
        <v>0</v>
      </c>
      <c r="F71" s="63"/>
      <c r="G71" s="67"/>
      <c r="H71" s="68"/>
      <c r="I71" s="69"/>
      <c r="J71" s="63"/>
      <c r="K71" s="67"/>
      <c r="L71" s="68"/>
      <c r="M71" s="69"/>
      <c r="N71" s="63"/>
      <c r="O71" s="67"/>
      <c r="P71" s="68"/>
      <c r="Q71" s="69"/>
      <c r="R71" s="63"/>
      <c r="S71" s="67"/>
      <c r="T71" s="68"/>
      <c r="U71" s="69"/>
    </row>
    <row r="72" spans="1:21" s="2" customFormat="1" ht="11.85" customHeight="1" x14ac:dyDescent="0.3">
      <c r="A72" s="25" t="s">
        <v>55</v>
      </c>
      <c r="B72" s="26">
        <v>720</v>
      </c>
      <c r="C72" s="64">
        <v>1.5149999999999999</v>
      </c>
      <c r="D72" s="65">
        <v>3.3288541666666664E-2</v>
      </c>
      <c r="E72" s="66">
        <v>0</v>
      </c>
      <c r="F72" s="63"/>
      <c r="G72" s="67"/>
      <c r="H72" s="68"/>
      <c r="I72" s="69"/>
      <c r="J72" s="63"/>
      <c r="K72" s="67"/>
      <c r="L72" s="68"/>
      <c r="M72" s="69"/>
      <c r="N72" s="63"/>
      <c r="O72" s="67"/>
      <c r="P72" s="68"/>
      <c r="Q72" s="69"/>
      <c r="R72" s="63"/>
      <c r="S72" s="67"/>
      <c r="T72" s="68"/>
      <c r="U72" s="69"/>
    </row>
    <row r="73" spans="1:21" s="2" customFormat="1" ht="11.85" customHeight="1" x14ac:dyDescent="0.3">
      <c r="A73" s="25" t="s">
        <v>61</v>
      </c>
      <c r="B73" s="26">
        <v>744</v>
      </c>
      <c r="C73" s="64">
        <v>1.5</v>
      </c>
      <c r="D73" s="65">
        <v>0</v>
      </c>
      <c r="E73" s="66">
        <v>4.5830555833333335</v>
      </c>
      <c r="F73" s="63"/>
      <c r="G73" s="67"/>
      <c r="H73" s="68"/>
      <c r="I73" s="69"/>
      <c r="J73" s="63"/>
      <c r="K73" s="67"/>
      <c r="L73" s="68"/>
      <c r="M73" s="69"/>
      <c r="N73" s="63"/>
      <c r="O73" s="67"/>
      <c r="P73" s="68"/>
      <c r="Q73" s="69"/>
      <c r="R73" s="63"/>
      <c r="S73" s="67"/>
      <c r="T73" s="68"/>
      <c r="U73" s="69"/>
    </row>
    <row r="74" spans="1:21" s="2" customFormat="1" ht="11.85" customHeight="1" x14ac:dyDescent="0.3">
      <c r="A74" s="25" t="s">
        <v>60</v>
      </c>
      <c r="B74" s="26">
        <v>720</v>
      </c>
      <c r="C74" s="64">
        <v>1.46</v>
      </c>
      <c r="D74" s="65">
        <v>0</v>
      </c>
      <c r="E74" s="66">
        <v>8.064516124999999</v>
      </c>
      <c r="F74" s="63"/>
      <c r="G74" s="67"/>
      <c r="H74" s="68"/>
      <c r="I74" s="69"/>
      <c r="J74" s="63"/>
      <c r="K74" s="67"/>
      <c r="L74" s="68"/>
      <c r="M74" s="69"/>
      <c r="N74" s="63"/>
      <c r="O74" s="67"/>
      <c r="P74" s="68"/>
      <c r="Q74" s="69"/>
      <c r="R74" s="63"/>
      <c r="S74" s="67"/>
      <c r="T74" s="68"/>
      <c r="U74" s="69"/>
    </row>
    <row r="75" spans="1:21" s="2" customFormat="1" ht="11.85" customHeight="1" x14ac:dyDescent="0.3">
      <c r="A75" s="25" t="s">
        <v>59</v>
      </c>
      <c r="B75" s="26">
        <v>744</v>
      </c>
      <c r="C75" s="64">
        <v>1.31</v>
      </c>
      <c r="D75" s="65">
        <v>0</v>
      </c>
      <c r="E75" s="66">
        <v>1.3555555416666667</v>
      </c>
      <c r="F75" s="63"/>
      <c r="G75" s="67"/>
      <c r="H75" s="68"/>
      <c r="I75" s="69"/>
      <c r="J75" s="63"/>
      <c r="K75" s="67"/>
      <c r="L75" s="68"/>
      <c r="M75" s="69"/>
      <c r="N75" s="63"/>
      <c r="O75" s="67"/>
      <c r="P75" s="68"/>
      <c r="Q75" s="69"/>
      <c r="R75" s="63"/>
      <c r="S75" s="67"/>
      <c r="T75" s="68"/>
      <c r="U75" s="69"/>
    </row>
    <row r="76" spans="1:21" s="2" customFormat="1" ht="11.85" customHeight="1" x14ac:dyDescent="0.3">
      <c r="A76" s="25" t="s">
        <v>58</v>
      </c>
      <c r="B76" s="26">
        <v>744</v>
      </c>
      <c r="C76" s="64">
        <v>1.36</v>
      </c>
      <c r="D76" s="65">
        <v>0</v>
      </c>
      <c r="E76" s="66">
        <v>11.215053750000001</v>
      </c>
      <c r="F76" s="63"/>
      <c r="G76" s="67"/>
      <c r="H76" s="68"/>
      <c r="I76" s="69"/>
      <c r="J76" s="63"/>
      <c r="K76" s="67"/>
      <c r="L76" s="68"/>
      <c r="M76" s="69"/>
      <c r="N76" s="63"/>
      <c r="O76" s="67"/>
      <c r="P76" s="68"/>
      <c r="Q76" s="69"/>
      <c r="R76" s="63"/>
      <c r="S76" s="67"/>
      <c r="T76" s="68"/>
      <c r="U76" s="69"/>
    </row>
    <row r="77" spans="1:21" s="2" customFormat="1" ht="11.85" customHeight="1" x14ac:dyDescent="0.3">
      <c r="A77" s="25" t="s">
        <v>57</v>
      </c>
      <c r="B77" s="26">
        <v>672</v>
      </c>
      <c r="C77" s="64">
        <v>1.45</v>
      </c>
      <c r="D77" s="65">
        <v>0</v>
      </c>
      <c r="E77" s="66">
        <v>0.36984045833333329</v>
      </c>
      <c r="F77" s="63"/>
      <c r="G77" s="67"/>
      <c r="H77" s="68"/>
      <c r="I77" s="69"/>
      <c r="J77" s="63"/>
      <c r="K77" s="67"/>
      <c r="L77" s="68"/>
      <c r="M77" s="69"/>
      <c r="N77" s="63"/>
      <c r="O77" s="67"/>
      <c r="P77" s="68"/>
      <c r="Q77" s="69"/>
      <c r="R77" s="63"/>
      <c r="S77" s="67"/>
      <c r="T77" s="68"/>
      <c r="U77" s="69"/>
    </row>
    <row r="78" spans="1:21" s="2" customFormat="1" ht="11.85" customHeight="1" x14ac:dyDescent="0.3">
      <c r="A78" s="25" t="s">
        <v>56</v>
      </c>
      <c r="B78" s="26">
        <v>744</v>
      </c>
      <c r="C78" s="64">
        <v>1.32</v>
      </c>
      <c r="D78" s="65">
        <v>0</v>
      </c>
      <c r="E78" s="66">
        <v>0</v>
      </c>
      <c r="F78" s="63"/>
      <c r="G78" s="67"/>
      <c r="H78" s="68"/>
      <c r="I78" s="69"/>
      <c r="J78" s="63"/>
      <c r="K78" s="67"/>
      <c r="L78" s="68"/>
      <c r="M78" s="69"/>
      <c r="N78" s="63"/>
      <c r="O78" s="67"/>
      <c r="P78" s="68"/>
      <c r="Q78" s="69"/>
      <c r="R78" s="63"/>
      <c r="S78" s="67"/>
      <c r="T78" s="68"/>
      <c r="U78" s="69"/>
    </row>
    <row r="79" spans="1:21" s="2" customFormat="1" ht="12" customHeight="1" thickBot="1" x14ac:dyDescent="0.35">
      <c r="A79" s="31" t="s">
        <v>0</v>
      </c>
      <c r="B79" s="32" t="s">
        <v>26</v>
      </c>
      <c r="C79" s="55"/>
      <c r="D79" s="56"/>
      <c r="E79" s="57"/>
      <c r="F79" s="32"/>
      <c r="G79" s="33"/>
      <c r="H79" s="34"/>
      <c r="I79" s="35"/>
      <c r="J79" s="32"/>
      <c r="K79" s="33"/>
      <c r="L79" s="34"/>
      <c r="M79" s="35"/>
      <c r="N79" s="32"/>
      <c r="O79" s="33"/>
      <c r="P79" s="34"/>
      <c r="Q79" s="35"/>
      <c r="R79" s="32"/>
      <c r="S79" s="33"/>
      <c r="T79" s="34"/>
      <c r="U79" s="35"/>
    </row>
    <row r="80" spans="1:21" s="2" customFormat="1" ht="12" customHeight="1" thickTop="1" thickBot="1" x14ac:dyDescent="0.35">
      <c r="A80" s="1"/>
      <c r="B80" s="70" t="s">
        <v>2</v>
      </c>
      <c r="C80" s="71"/>
      <c r="D80" s="71"/>
      <c r="E80" s="72"/>
      <c r="F80" s="70" t="s">
        <v>27</v>
      </c>
      <c r="G80" s="71"/>
      <c r="H80" s="71"/>
      <c r="I80" s="72"/>
      <c r="J80" s="70" t="s">
        <v>27</v>
      </c>
      <c r="K80" s="71"/>
      <c r="L80" s="71"/>
      <c r="M80" s="72"/>
      <c r="N80" s="70" t="s">
        <v>27</v>
      </c>
      <c r="O80" s="71"/>
      <c r="P80" s="71"/>
      <c r="Q80" s="72"/>
      <c r="R80" s="70" t="s">
        <v>27</v>
      </c>
      <c r="S80" s="71"/>
      <c r="T80" s="71"/>
      <c r="U80" s="72"/>
    </row>
    <row r="81" spans="1:21" s="2" customFormat="1" ht="27" thickTop="1" x14ac:dyDescent="0.3">
      <c r="A81" s="36" t="s">
        <v>16</v>
      </c>
      <c r="B81" s="37" t="s">
        <v>17</v>
      </c>
      <c r="C81" s="38"/>
      <c r="D81" s="39" t="s">
        <v>7</v>
      </c>
      <c r="E81" s="40" t="s">
        <v>8</v>
      </c>
      <c r="F81" s="37" t="s">
        <v>17</v>
      </c>
      <c r="G81" s="38"/>
      <c r="H81" s="39" t="s">
        <v>7</v>
      </c>
      <c r="I81" s="40" t="s">
        <v>8</v>
      </c>
      <c r="J81" s="37" t="s">
        <v>17</v>
      </c>
      <c r="K81" s="38"/>
      <c r="L81" s="39" t="s">
        <v>7</v>
      </c>
      <c r="M81" s="40" t="s">
        <v>8</v>
      </c>
      <c r="N81" s="37" t="s">
        <v>17</v>
      </c>
      <c r="O81" s="38"/>
      <c r="P81" s="39" t="s">
        <v>7</v>
      </c>
      <c r="Q81" s="40" t="s">
        <v>8</v>
      </c>
      <c r="R81" s="37" t="s">
        <v>17</v>
      </c>
      <c r="S81" s="38"/>
      <c r="T81" s="39" t="s">
        <v>7</v>
      </c>
      <c r="U81" s="40" t="s">
        <v>8</v>
      </c>
    </row>
    <row r="82" spans="1:21" s="2" customFormat="1" ht="11.85" customHeight="1" x14ac:dyDescent="0.3">
      <c r="A82" s="41" t="s">
        <v>18</v>
      </c>
      <c r="B82" s="42">
        <v>1</v>
      </c>
      <c r="C82" s="43"/>
      <c r="D82" s="44">
        <f>+D13/(SUMPRODUCT(D18:D20,C18:C20,B$18:B$20)+SUMPRODUCT(D22:D78,C$22:C$78,B$22:B$78))*1000</f>
        <v>4.8952358662412951</v>
      </c>
      <c r="E82" s="45">
        <f>+E13/(SUMPRODUCT(E18:E20,C18:C20,B$18:B$20)+SUMPRODUCT(E22:E78,C$22:C$78,B$22:B$78))*1000</f>
        <v>4.4844518945789646</v>
      </c>
      <c r="F82" s="42">
        <v>1</v>
      </c>
      <c r="G82" s="43"/>
      <c r="H82" s="44" t="e">
        <f>+H13/(SUMPRODUCT(H18:H20,G18:G20,F$18:F$20)+SUMPRODUCT(H22:H66,G$22:G$66,F$22:F$66))*1000</f>
        <v>#DIV/0!</v>
      </c>
      <c r="I82" s="45" t="e">
        <f>+I13/(SUMPRODUCT(I18:I20,G18:G20,F$18:F$20)+SUMPRODUCT(I22:I66,G$22:G$66,F$22:F$66))*1000</f>
        <v>#DIV/0!</v>
      </c>
      <c r="J82" s="42">
        <v>1</v>
      </c>
      <c r="K82" s="43"/>
      <c r="L82" s="44" t="e">
        <f>+L13/(SUMPRODUCT(L18:L20,K18:K20,J$18:J$20)+SUMPRODUCT(L22:L66,K$22:K$66,J$22:J$66))*1000</f>
        <v>#DIV/0!</v>
      </c>
      <c r="M82" s="45" t="e">
        <f>+M13/(SUMPRODUCT(M18:M20,K18:K20,J$18:J$20)+SUMPRODUCT(M22:M66,K$22:K$66,J$22:J$66))*1000</f>
        <v>#DIV/0!</v>
      </c>
      <c r="N82" s="42">
        <v>1</v>
      </c>
      <c r="O82" s="43"/>
      <c r="P82" s="44" t="e">
        <f>+P13/(SUMPRODUCT(P18:P20,O18:O20,N$18:N$20)+SUMPRODUCT(P22:P66,O$22:O$66,N$22:N$66))*1000</f>
        <v>#DIV/0!</v>
      </c>
      <c r="Q82" s="45" t="e">
        <f>+Q13/(SUMPRODUCT(Q18:Q20,O18:O20,N$18:N$20)+SUMPRODUCT(Q22:Q66,O$22:O$66,N$22:N$66))*1000</f>
        <v>#DIV/0!</v>
      </c>
      <c r="R82" s="42">
        <v>1</v>
      </c>
      <c r="S82" s="43"/>
      <c r="T82" s="44" t="e">
        <f>+T13/(SUMPRODUCT(T18:T20,S18:S20,R$18:R$20)+SUMPRODUCT(T22:T66,S$22:S$66,R$22:R$66))*1000</f>
        <v>#DIV/0!</v>
      </c>
      <c r="U82" s="45" t="e">
        <f>+U13/(SUMPRODUCT(U18:U20,S18:S20,R$18:R$20)+SUMPRODUCT(U22:U66,S$22:S$66,R$22:R$66))*1000</f>
        <v>#DIV/0!</v>
      </c>
    </row>
    <row r="83" spans="1:21" s="2" customFormat="1" ht="11.85" customHeight="1" x14ac:dyDescent="0.3">
      <c r="A83" s="41" t="s">
        <v>19</v>
      </c>
      <c r="B83" s="42">
        <v>0.5</v>
      </c>
      <c r="C83" s="43"/>
      <c r="D83" s="44">
        <f>D$82*B83</f>
        <v>2.4476179331206476</v>
      </c>
      <c r="E83" s="46">
        <f>E$82*B83</f>
        <v>2.2422259472894823</v>
      </c>
      <c r="F83" s="42">
        <v>0.5</v>
      </c>
      <c r="G83" s="43"/>
      <c r="H83" s="44" t="e">
        <f>H$82*F83</f>
        <v>#DIV/0!</v>
      </c>
      <c r="I83" s="46" t="e">
        <f>I$82*F83</f>
        <v>#DIV/0!</v>
      </c>
      <c r="J83" s="42">
        <v>0.5</v>
      </c>
      <c r="K83" s="43"/>
      <c r="L83" s="44" t="e">
        <f>L$82*J83</f>
        <v>#DIV/0!</v>
      </c>
      <c r="M83" s="46" t="e">
        <f>M$82*J83</f>
        <v>#DIV/0!</v>
      </c>
      <c r="N83" s="42">
        <v>0.5</v>
      </c>
      <c r="O83" s="43"/>
      <c r="P83" s="44" t="e">
        <f>P$82*N83</f>
        <v>#DIV/0!</v>
      </c>
      <c r="Q83" s="46" t="e">
        <f>Q$82*N83</f>
        <v>#DIV/0!</v>
      </c>
      <c r="R83" s="42">
        <v>0.5</v>
      </c>
      <c r="S83" s="43"/>
      <c r="T83" s="44" t="e">
        <f>T$82*R83</f>
        <v>#DIV/0!</v>
      </c>
      <c r="U83" s="46" t="e">
        <f>U$82*R83</f>
        <v>#DIV/0!</v>
      </c>
    </row>
    <row r="84" spans="1:21" s="2" customFormat="1" ht="11.85" customHeight="1" x14ac:dyDescent="0.3">
      <c r="A84" s="1"/>
      <c r="B84" s="47"/>
      <c r="C84" s="47"/>
      <c r="D84" s="48"/>
    </row>
    <row r="85" spans="1:21" s="2" customFormat="1" ht="11.85" customHeight="1" x14ac:dyDescent="0.3">
      <c r="A85" s="49"/>
      <c r="B85" s="47" t="s">
        <v>20</v>
      </c>
      <c r="C85" s="47"/>
      <c r="D85" s="48"/>
    </row>
    <row r="86" spans="1:21" s="2" customFormat="1" ht="11.85" customHeight="1" thickBot="1" x14ac:dyDescent="0.35">
      <c r="A86" s="1"/>
      <c r="B86" s="47"/>
      <c r="C86" s="47"/>
      <c r="D86" s="48"/>
    </row>
    <row r="87" spans="1:21" ht="11.85" customHeight="1" thickTop="1" x14ac:dyDescent="0.3">
      <c r="A87" s="51" t="s">
        <v>21</v>
      </c>
    </row>
    <row r="88" spans="1:21" ht="26.4" x14ac:dyDescent="0.3">
      <c r="A88" s="52" t="s">
        <v>22</v>
      </c>
    </row>
    <row r="89" spans="1:21" ht="11.85" customHeight="1" x14ac:dyDescent="0.3">
      <c r="A89" s="53" t="s">
        <v>23</v>
      </c>
    </row>
    <row r="90" spans="1:21" ht="11.85" customHeight="1" x14ac:dyDescent="0.3">
      <c r="A90" s="53" t="s">
        <v>24</v>
      </c>
    </row>
    <row r="91" spans="1:21" ht="11.85" customHeight="1" thickBot="1" x14ac:dyDescent="0.35">
      <c r="A91" s="54" t="s">
        <v>25</v>
      </c>
    </row>
    <row r="92" spans="1:21" ht="11.85" customHeight="1" thickTop="1" x14ac:dyDescent="0.3"/>
  </sheetData>
  <sheetProtection selectLockedCells="1"/>
  <mergeCells count="60">
    <mergeCell ref="B11:E11"/>
    <mergeCell ref="F11:I11"/>
    <mergeCell ref="J11:M11"/>
    <mergeCell ref="N11:Q11"/>
    <mergeCell ref="R11:U11"/>
    <mergeCell ref="J9:M9"/>
    <mergeCell ref="N9:Q9"/>
    <mergeCell ref="R9:U9"/>
    <mergeCell ref="B10:E10"/>
    <mergeCell ref="F10:I10"/>
    <mergeCell ref="J10:M10"/>
    <mergeCell ref="N10:Q10"/>
    <mergeCell ref="R10:U10"/>
    <mergeCell ref="J7:M7"/>
    <mergeCell ref="N7:Q7"/>
    <mergeCell ref="R7:U7"/>
    <mergeCell ref="B8:E8"/>
    <mergeCell ref="F8:I8"/>
    <mergeCell ref="J8:M8"/>
    <mergeCell ref="N8:Q8"/>
    <mergeCell ref="R8:U8"/>
    <mergeCell ref="N5:Q5"/>
    <mergeCell ref="R5:U5"/>
    <mergeCell ref="B6:E6"/>
    <mergeCell ref="F6:I6"/>
    <mergeCell ref="J6:M6"/>
    <mergeCell ref="N6:Q6"/>
    <mergeCell ref="R6:U6"/>
    <mergeCell ref="B12:E12"/>
    <mergeCell ref="F12:I12"/>
    <mergeCell ref="B3:E3"/>
    <mergeCell ref="F3:I3"/>
    <mergeCell ref="B80:E80"/>
    <mergeCell ref="F80:I80"/>
    <mergeCell ref="D17:E17"/>
    <mergeCell ref="H17:I17"/>
    <mergeCell ref="B4:E4"/>
    <mergeCell ref="F4:I4"/>
    <mergeCell ref="B5:E5"/>
    <mergeCell ref="F5:I5"/>
    <mergeCell ref="B7:E7"/>
    <mergeCell ref="F7:I7"/>
    <mergeCell ref="B9:E9"/>
    <mergeCell ref="F9:I9"/>
    <mergeCell ref="R3:U3"/>
    <mergeCell ref="R12:U12"/>
    <mergeCell ref="T17:U17"/>
    <mergeCell ref="R80:U80"/>
    <mergeCell ref="J3:M3"/>
    <mergeCell ref="J12:M12"/>
    <mergeCell ref="L17:M17"/>
    <mergeCell ref="J80:M80"/>
    <mergeCell ref="N3:Q3"/>
    <mergeCell ref="N12:Q12"/>
    <mergeCell ref="P17:Q17"/>
    <mergeCell ref="N80:Q80"/>
    <mergeCell ref="J4:M4"/>
    <mergeCell ref="N4:Q4"/>
    <mergeCell ref="R4:U4"/>
    <mergeCell ref="J5:M5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Tariffs forecast template</vt:lpstr>
      <vt:lpstr>'Tariffs forecast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Adrian Ionita</dc:creator>
  <cp:lastModifiedBy>Marius Adrian Ionita</cp:lastModifiedBy>
  <dcterms:created xsi:type="dcterms:W3CDTF">2018-07-31T11:06:43Z</dcterms:created>
  <dcterms:modified xsi:type="dcterms:W3CDTF">2025-09-22T09:50:25Z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