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ite's\Fisiere upload site\Alocare gaze\"/>
    </mc:Choice>
  </mc:AlternateContent>
  <bookViews>
    <workbookView xWindow="0" yWindow="0" windowWidth="28800" windowHeight="12435"/>
  </bookViews>
  <sheets>
    <sheet name="Foaie1" sheetId="1" r:id="rId1"/>
  </sheets>
  <calcPr calcId="152511"/>
</workbook>
</file>

<file path=xl/calcChain.xml><?xml version="1.0" encoding="utf-8"?>
<calcChain xmlns="http://schemas.openxmlformats.org/spreadsheetml/2006/main">
  <c r="C23" i="1" l="1"/>
  <c r="C25" i="1" l="1"/>
  <c r="C24" i="1" l="1"/>
  <c r="C36" i="1" l="1"/>
  <c r="C26" i="1"/>
  <c r="C34" i="1"/>
  <c r="C30" i="1"/>
  <c r="C42" i="1" s="1"/>
  <c r="C19" i="1" l="1"/>
  <c r="C35" i="1" s="1"/>
  <c r="C14" i="1" l="1"/>
  <c r="C22" i="1" l="1"/>
  <c r="C21" i="1" l="1"/>
  <c r="C27" i="1" s="1"/>
  <c r="C31" i="1" l="1"/>
  <c r="C29" i="1" s="1"/>
  <c r="C37" i="1" s="1"/>
  <c r="H17" i="1" l="1"/>
  <c r="H18" i="1" s="1"/>
</calcChain>
</file>

<file path=xl/sharedStrings.xml><?xml version="1.0" encoding="utf-8"?>
<sst xmlns="http://schemas.openxmlformats.org/spreadsheetml/2006/main" count="38" uniqueCount="38">
  <si>
    <t xml:space="preserve">  - productie interna curenta</t>
  </si>
  <si>
    <t xml:space="preserve">  - inmagazinare import in depozite</t>
  </si>
  <si>
    <t xml:space="preserve">Structura amestecului de gaze naturale </t>
  </si>
  <si>
    <t>Import curent</t>
  </si>
  <si>
    <t xml:space="preserve">                 MWh</t>
  </si>
  <si>
    <t xml:space="preserve">  - pentru casnici + producatori de energie termica pt. populatie</t>
  </si>
  <si>
    <t>TOTAL INTERN din care:</t>
  </si>
  <si>
    <t xml:space="preserve"> - pentru casnici + producatori de energie termica pt. populatie</t>
  </si>
  <si>
    <t>TOTAL CERERE din care:</t>
  </si>
  <si>
    <t xml:space="preserve"> - cerere casnici + producatori de energie termica pt. populatie</t>
  </si>
  <si>
    <t xml:space="preserve">        - inmagazinare intern in depozite</t>
  </si>
  <si>
    <t xml:space="preserve">        - casnici + producatori de energie termica pt. populatie</t>
  </si>
  <si>
    <t>Schimb intern curent --&gt;import din depozit</t>
  </si>
  <si>
    <t xml:space="preserve"> - producatori de energie electrica cf. HG870/23.08.2012</t>
  </si>
  <si>
    <t xml:space="preserve">        - schimb intern curent --&gt;import din depozit</t>
  </si>
  <si>
    <t xml:space="preserve">        - producatori de energie electrica cf. HG870/23.08.2012</t>
  </si>
  <si>
    <t xml:space="preserve"> - cerere noncasnici</t>
  </si>
  <si>
    <t xml:space="preserve">        - noncasnici</t>
  </si>
  <si>
    <t xml:space="preserve">  - pentru noncasnici</t>
  </si>
  <si>
    <t xml:space="preserve"> - gaze reinjectate in zacaminte</t>
  </si>
  <si>
    <t xml:space="preserve"> - gaze destinate echilibrarii SNT</t>
  </si>
  <si>
    <t xml:space="preserve"> - gaze comercializate in alte state din spatiul comunitar</t>
  </si>
  <si>
    <t xml:space="preserve">        - schimb intern curent --&gt;import curent </t>
  </si>
  <si>
    <t xml:space="preserve">Schimb intern curent --&gt;import curent </t>
  </si>
  <si>
    <t>NECESAR IMPORT din care:</t>
  </si>
  <si>
    <t xml:space="preserve"> - gaze comercializate in state NON UE</t>
  </si>
  <si>
    <t>  - extras intern din depozite</t>
  </si>
  <si>
    <t xml:space="preserve">        - gaze comercializate in state NON UE</t>
  </si>
  <si>
    <t>Extras import din depozit</t>
  </si>
  <si>
    <t>  - schimb import curent -&gt; intern depozit</t>
  </si>
  <si>
    <t>Schimb import curent  --&gt;intern depozit</t>
  </si>
  <si>
    <t xml:space="preserve">        - disponibil pentru consum</t>
  </si>
  <si>
    <t xml:space="preserve">PROCENT IMPORT STABILIT DE ANRE                    </t>
  </si>
  <si>
    <t xml:space="preserve">        - consum tehnologic producatori</t>
  </si>
  <si>
    <t xml:space="preserve"> - consum tehnologic producatori</t>
  </si>
  <si>
    <t xml:space="preserve">        - gaze comercializate in alte state din spatiul comunitar</t>
  </si>
  <si>
    <t xml:space="preserve"> </t>
  </si>
  <si>
    <t>IUNIE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</si>
</sst>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0.000"/>
    <numFmt numFmtId="166" formatCode="0.0%"/>
  </numFmts>
  <fonts count="6" x14ac:knownFonts="1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4" fontId="0" fillId="0" borderId="0" xfId="0" applyNumberFormat="1"/>
    <xf numFmtId="0" fontId="3" fillId="0" borderId="0" xfId="0" applyFont="1"/>
    <xf numFmtId="165" fontId="4" fillId="0" borderId="0" xfId="0" applyNumberFormat="1" applyFont="1"/>
    <xf numFmtId="4" fontId="1" fillId="0" borderId="0" xfId="0" applyNumberFormat="1" applyFont="1"/>
    <xf numFmtId="164" fontId="3" fillId="0" borderId="0" xfId="0" applyNumberFormat="1" applyFont="1"/>
    <xf numFmtId="49" fontId="1" fillId="0" borderId="0" xfId="0" applyNumberFormat="1" applyFont="1"/>
    <xf numFmtId="4" fontId="3" fillId="0" borderId="0" xfId="0" applyNumberFormat="1" applyFont="1"/>
    <xf numFmtId="166" fontId="1" fillId="0" borderId="0" xfId="0" applyNumberFormat="1" applyFont="1"/>
    <xf numFmtId="0" fontId="3" fillId="0" borderId="0" xfId="0" quotePrefix="1" applyFont="1"/>
    <xf numFmtId="0" fontId="3" fillId="0" borderId="0" xfId="0" applyFont="1" applyAlignment="1">
      <alignment horizontal="left" vertical="justify"/>
    </xf>
    <xf numFmtId="0" fontId="3" fillId="0" borderId="0" xfId="0" quotePrefix="1" applyFont="1" applyAlignment="1">
      <alignment horizontal="left" vertical="justify"/>
    </xf>
    <xf numFmtId="0" fontId="0" fillId="0" borderId="0" xfId="0" applyAlignment="1">
      <alignment horizontal="right"/>
    </xf>
    <xf numFmtId="166" fontId="1" fillId="2" borderId="0" xfId="0" applyNumberFormat="1" applyFont="1" applyFill="1"/>
    <xf numFmtId="0" fontId="5" fillId="0" borderId="0" xfId="0" applyFont="1"/>
    <xf numFmtId="0" fontId="3" fillId="0" borderId="0" xfId="0" applyFont="1" applyFill="1"/>
    <xf numFmtId="164" fontId="3" fillId="0" borderId="0" xfId="0" applyNumberFormat="1" applyFont="1" applyFill="1"/>
    <xf numFmtId="0" fontId="1" fillId="0" borderId="0" xfId="0" applyFont="1" applyAlignment="1">
      <alignment horizontal="left"/>
    </xf>
  </cellXfs>
  <cellStyles count="2">
    <cellStyle name="=C:\WINNT35\SYSTEM32\COMMAND.COM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1"/>
  <sheetViews>
    <sheetView tabSelected="1" topLeftCell="A14" workbookViewId="0">
      <selection activeCell="F41" sqref="F41"/>
    </sheetView>
  </sheetViews>
  <sheetFormatPr defaultRowHeight="12.75" x14ac:dyDescent="0.2"/>
  <cols>
    <col min="2" max="2" width="53.140625" customWidth="1"/>
    <col min="3" max="3" width="20.140625" customWidth="1"/>
    <col min="4" max="4" width="3" customWidth="1"/>
    <col min="5" max="5" width="21" customWidth="1"/>
    <col min="6" max="6" width="31.28515625" customWidth="1"/>
    <col min="7" max="7" width="15.85546875" customWidth="1"/>
  </cols>
  <sheetData>
    <row r="1" spans="2:7" x14ac:dyDescent="0.2">
      <c r="B1" t="s">
        <v>2</v>
      </c>
    </row>
    <row r="2" spans="2:7" ht="18.75" customHeight="1" x14ac:dyDescent="0.2">
      <c r="B2" s="9" t="s">
        <v>37</v>
      </c>
      <c r="C2" s="15" t="s">
        <v>4</v>
      </c>
      <c r="F2" s="9"/>
    </row>
    <row r="3" spans="2:7" x14ac:dyDescent="0.2">
      <c r="B3" s="2" t="s">
        <v>8</v>
      </c>
      <c r="C3" s="3">
        <v>5882883.8839999996</v>
      </c>
      <c r="E3" s="2"/>
      <c r="F3" s="2"/>
      <c r="G3" s="3"/>
    </row>
    <row r="4" spans="2:7" x14ac:dyDescent="0.2">
      <c r="B4" s="12" t="s">
        <v>34</v>
      </c>
      <c r="C4" s="1">
        <v>651360.47799999989</v>
      </c>
      <c r="G4" s="1"/>
    </row>
    <row r="5" spans="2:7" x14ac:dyDescent="0.2">
      <c r="B5" s="12" t="s">
        <v>19</v>
      </c>
      <c r="C5" s="1">
        <v>0</v>
      </c>
      <c r="G5" s="1"/>
    </row>
    <row r="6" spans="2:7" x14ac:dyDescent="0.2">
      <c r="B6" s="12" t="s">
        <v>20</v>
      </c>
      <c r="C6" s="1">
        <v>0</v>
      </c>
      <c r="G6" s="1"/>
    </row>
    <row r="7" spans="2:7" hidden="1" x14ac:dyDescent="0.2">
      <c r="B7" s="12" t="s">
        <v>13</v>
      </c>
      <c r="C7" s="1">
        <v>0</v>
      </c>
      <c r="G7" s="1"/>
    </row>
    <row r="8" spans="2:7" ht="12.75" customHeight="1" x14ac:dyDescent="0.2">
      <c r="B8" s="14" t="s">
        <v>9</v>
      </c>
      <c r="C8" s="8">
        <v>1159093.6950000001</v>
      </c>
      <c r="F8" s="5"/>
      <c r="G8" s="3"/>
    </row>
    <row r="9" spans="2:7" ht="11.25" customHeight="1" x14ac:dyDescent="0.2">
      <c r="B9" s="12" t="s">
        <v>16</v>
      </c>
      <c r="C9" s="8">
        <v>4072429.7110000001</v>
      </c>
      <c r="E9" s="1"/>
      <c r="F9" s="5"/>
      <c r="G9" s="3"/>
    </row>
    <row r="10" spans="2:7" ht="11.25" customHeight="1" x14ac:dyDescent="0.2">
      <c r="B10" s="5"/>
      <c r="C10" s="3"/>
      <c r="F10" s="5"/>
      <c r="G10" s="3"/>
    </row>
    <row r="11" spans="2:7" x14ac:dyDescent="0.2">
      <c r="B11" s="12" t="s">
        <v>21</v>
      </c>
      <c r="C11" s="1">
        <v>0</v>
      </c>
      <c r="D11" s="17"/>
      <c r="E11" s="17"/>
      <c r="G11" s="1"/>
    </row>
    <row r="12" spans="2:7" x14ac:dyDescent="0.2">
      <c r="B12" s="12" t="s">
        <v>25</v>
      </c>
      <c r="C12" s="1">
        <v>443.053</v>
      </c>
      <c r="D12" s="17"/>
      <c r="E12" s="17"/>
      <c r="G12" s="1"/>
    </row>
    <row r="13" spans="2:7" x14ac:dyDescent="0.2">
      <c r="B13" s="12"/>
      <c r="C13" s="1"/>
      <c r="D13" s="17"/>
      <c r="E13" s="17"/>
      <c r="G13" s="1"/>
    </row>
    <row r="14" spans="2:7" x14ac:dyDescent="0.2">
      <c r="B14" s="2" t="s">
        <v>6</v>
      </c>
      <c r="C14" s="3">
        <f>SUM(C15:C17)</f>
        <v>9698987.0289999992</v>
      </c>
      <c r="E14" s="1"/>
      <c r="F14" s="2"/>
      <c r="G14" s="3"/>
    </row>
    <row r="15" spans="2:7" x14ac:dyDescent="0.2">
      <c r="B15" s="5" t="s">
        <v>29</v>
      </c>
      <c r="C15" s="8">
        <v>0</v>
      </c>
      <c r="E15" s="1"/>
      <c r="F15" s="2"/>
      <c r="G15" s="3"/>
    </row>
    <row r="16" spans="2:7" x14ac:dyDescent="0.2">
      <c r="B16" s="5" t="s">
        <v>26</v>
      </c>
      <c r="C16" s="8">
        <v>0</v>
      </c>
      <c r="E16" s="1"/>
      <c r="F16" s="2"/>
      <c r="G16" s="3"/>
    </row>
    <row r="17" spans="2:8" x14ac:dyDescent="0.2">
      <c r="B17" s="5" t="s">
        <v>0</v>
      </c>
      <c r="C17" s="1">
        <v>9698987.0289999992</v>
      </c>
      <c r="E17" s="2"/>
      <c r="F17" s="5"/>
      <c r="G17" s="1"/>
      <c r="H17" s="6">
        <f>F17</f>
        <v>0</v>
      </c>
    </row>
    <row r="18" spans="2:8" hidden="1" x14ac:dyDescent="0.2">
      <c r="B18" s="5" t="s">
        <v>14</v>
      </c>
      <c r="C18" s="8">
        <v>0</v>
      </c>
      <c r="E18" s="1"/>
      <c r="F18" s="5"/>
      <c r="G18" s="8"/>
      <c r="H18" s="6">
        <f>1-H17</f>
        <v>1</v>
      </c>
    </row>
    <row r="19" spans="2:8" hidden="1" x14ac:dyDescent="0.2">
      <c r="B19" s="5" t="s">
        <v>22</v>
      </c>
      <c r="C19" s="8">
        <f>C11</f>
        <v>0</v>
      </c>
      <c r="F19" s="5"/>
      <c r="G19" s="8"/>
      <c r="H19" s="6"/>
    </row>
    <row r="20" spans="2:8" x14ac:dyDescent="0.2">
      <c r="B20" s="5" t="s">
        <v>10</v>
      </c>
      <c r="C20" s="8">
        <v>2139220.0929999999</v>
      </c>
      <c r="F20" s="5"/>
      <c r="G20" s="8"/>
      <c r="H20" s="6"/>
    </row>
    <row r="21" spans="2:8" x14ac:dyDescent="0.2">
      <c r="B21" s="5" t="s">
        <v>33</v>
      </c>
      <c r="C21" s="8">
        <f>C4</f>
        <v>651360.47799999989</v>
      </c>
      <c r="F21" s="5"/>
      <c r="G21" s="8"/>
      <c r="H21" s="6"/>
    </row>
    <row r="22" spans="2:8" hidden="1" x14ac:dyDescent="0.2">
      <c r="B22" s="5" t="s">
        <v>15</v>
      </c>
      <c r="C22" s="8">
        <f>C7</f>
        <v>0</v>
      </c>
      <c r="F22" s="5"/>
      <c r="G22" s="8"/>
      <c r="H22" s="6"/>
    </row>
    <row r="23" spans="2:8" x14ac:dyDescent="0.2">
      <c r="B23" s="5" t="s">
        <v>11</v>
      </c>
      <c r="C23" s="8">
        <f>C8*1</f>
        <v>1159093.6950000001</v>
      </c>
      <c r="E23" s="1"/>
      <c r="F23" s="5"/>
      <c r="G23" s="8"/>
      <c r="H23" s="6"/>
    </row>
    <row r="24" spans="2:8" ht="12.75" customHeight="1" x14ac:dyDescent="0.2">
      <c r="B24" s="13" t="s">
        <v>17</v>
      </c>
      <c r="C24" s="8">
        <f>C9</f>
        <v>4072429.7110000001</v>
      </c>
      <c r="F24" s="5"/>
      <c r="G24" s="8"/>
      <c r="H24" s="6"/>
    </row>
    <row r="25" spans="2:8" ht="12.75" customHeight="1" x14ac:dyDescent="0.2">
      <c r="B25" s="13" t="s">
        <v>35</v>
      </c>
      <c r="C25" s="8">
        <f>C11</f>
        <v>0</v>
      </c>
      <c r="F25" s="5"/>
      <c r="G25" s="8"/>
      <c r="H25" s="6"/>
    </row>
    <row r="26" spans="2:8" ht="12.75" customHeight="1" x14ac:dyDescent="0.2">
      <c r="B26" s="13" t="s">
        <v>27</v>
      </c>
      <c r="C26" s="8">
        <f>C12</f>
        <v>443.053</v>
      </c>
      <c r="F26" s="5"/>
      <c r="G26" s="8"/>
      <c r="H26" s="6"/>
    </row>
    <row r="27" spans="2:8" ht="12.75" customHeight="1" x14ac:dyDescent="0.2">
      <c r="B27" s="13" t="s">
        <v>31</v>
      </c>
      <c r="C27" s="8">
        <f>C14-C18-C19-C20-C21-C22-C23-C24-C25-C26</f>
        <v>1676439.9989999982</v>
      </c>
      <c r="F27" s="5"/>
      <c r="G27" s="8"/>
      <c r="H27" s="6"/>
    </row>
    <row r="28" spans="2:8" ht="12.75" customHeight="1" x14ac:dyDescent="0.2">
      <c r="B28" s="13"/>
      <c r="C28" s="8"/>
      <c r="E28" s="1"/>
      <c r="F28" s="5"/>
      <c r="G28" s="8"/>
      <c r="H28" s="6"/>
    </row>
    <row r="29" spans="2:8" x14ac:dyDescent="0.2">
      <c r="B29" s="2" t="s">
        <v>24</v>
      </c>
      <c r="C29" s="3">
        <f>C30+C31+C32+C36</f>
        <v>0</v>
      </c>
      <c r="E29" s="1" t="s">
        <v>36</v>
      </c>
      <c r="F29" s="2"/>
      <c r="G29" s="3"/>
    </row>
    <row r="30" spans="2:8" ht="12.75" customHeight="1" x14ac:dyDescent="0.2">
      <c r="B30" s="13" t="s">
        <v>5</v>
      </c>
      <c r="C30" s="8">
        <f>C8-C23</f>
        <v>0</v>
      </c>
      <c r="F30" s="2"/>
      <c r="G30" s="3"/>
    </row>
    <row r="31" spans="2:8" hidden="1" x14ac:dyDescent="0.2">
      <c r="B31" s="5" t="s">
        <v>18</v>
      </c>
      <c r="C31" s="8">
        <f>IF(C9-C24&gt;0, C9-C24,0)</f>
        <v>0</v>
      </c>
      <c r="F31" s="2"/>
      <c r="G31" s="3"/>
    </row>
    <row r="32" spans="2:8" ht="14.25" hidden="1" customHeight="1" x14ac:dyDescent="0.2">
      <c r="B32" s="5" t="s">
        <v>1</v>
      </c>
      <c r="C32" s="8">
        <v>0</v>
      </c>
      <c r="E32" s="2"/>
      <c r="F32" s="5"/>
      <c r="G32" s="8"/>
    </row>
    <row r="33" spans="2:7" ht="14.25" customHeight="1" x14ac:dyDescent="0.2">
      <c r="B33" s="5" t="s">
        <v>28</v>
      </c>
      <c r="C33" s="8">
        <v>0</v>
      </c>
      <c r="E33" s="2"/>
      <c r="F33" s="5"/>
      <c r="G33" s="8"/>
    </row>
    <row r="34" spans="2:7" hidden="1" x14ac:dyDescent="0.2">
      <c r="B34" s="5" t="s">
        <v>12</v>
      </c>
      <c r="C34" s="8">
        <f>C18</f>
        <v>0</v>
      </c>
      <c r="E34" s="2"/>
      <c r="F34" s="5"/>
      <c r="G34" s="8"/>
    </row>
    <row r="35" spans="2:7" hidden="1" x14ac:dyDescent="0.2">
      <c r="B35" s="5" t="s">
        <v>23</v>
      </c>
      <c r="C35" s="8">
        <f>C19</f>
        <v>0</v>
      </c>
      <c r="E35" s="2"/>
      <c r="F35" s="5"/>
      <c r="G35" s="8"/>
    </row>
    <row r="36" spans="2:7" hidden="1" x14ac:dyDescent="0.2">
      <c r="B36" s="18" t="s">
        <v>30</v>
      </c>
      <c r="C36" s="19">
        <f>C15</f>
        <v>0</v>
      </c>
      <c r="E36" s="2"/>
      <c r="F36" s="5"/>
      <c r="G36" s="8"/>
    </row>
    <row r="37" spans="2:7" x14ac:dyDescent="0.2">
      <c r="B37" s="5" t="s">
        <v>3</v>
      </c>
      <c r="C37" s="8">
        <f>IF(C29-C33-C34-C35&gt;=0, C29-C33-C34-C35, 0)</f>
        <v>0</v>
      </c>
      <c r="F37" s="5"/>
      <c r="G37" s="8"/>
    </row>
    <row r="38" spans="2:7" x14ac:dyDescent="0.2">
      <c r="B38" s="2"/>
      <c r="C38" s="3"/>
      <c r="E38" s="5"/>
      <c r="F38" s="2"/>
      <c r="G38" s="3"/>
    </row>
    <row r="39" spans="2:7" x14ac:dyDescent="0.2">
      <c r="B39" s="2"/>
      <c r="C39" s="3"/>
      <c r="E39" s="5"/>
      <c r="F39" s="2"/>
      <c r="G39" s="3"/>
    </row>
    <row r="40" spans="2:7" x14ac:dyDescent="0.2">
      <c r="C40" s="1"/>
      <c r="F40" s="4"/>
    </row>
    <row r="41" spans="2:7" x14ac:dyDescent="0.2">
      <c r="B41" s="20" t="s">
        <v>32</v>
      </c>
      <c r="C41" s="20"/>
      <c r="F41" s="10"/>
    </row>
    <row r="42" spans="2:7" ht="12.75" customHeight="1" x14ac:dyDescent="0.2">
      <c r="B42" s="14" t="s">
        <v>7</v>
      </c>
      <c r="C42" s="11">
        <f>C30/C8</f>
        <v>0</v>
      </c>
    </row>
    <row r="43" spans="2:7" x14ac:dyDescent="0.2">
      <c r="B43" s="12"/>
      <c r="C43" s="16"/>
      <c r="E43" s="2"/>
    </row>
    <row r="44" spans="2:7" x14ac:dyDescent="0.2">
      <c r="C44" s="1"/>
      <c r="F44" s="4"/>
    </row>
    <row r="45" spans="2:7" x14ac:dyDescent="0.2">
      <c r="B45" s="2"/>
      <c r="C45" s="3"/>
      <c r="E45" s="2"/>
      <c r="F45" s="4"/>
    </row>
    <row r="46" spans="2:7" x14ac:dyDescent="0.2">
      <c r="C46" s="1"/>
      <c r="F46" s="4"/>
    </row>
    <row r="47" spans="2:7" x14ac:dyDescent="0.2">
      <c r="C47" s="1"/>
      <c r="E47" s="5"/>
      <c r="F47" s="7"/>
    </row>
    <row r="48" spans="2:7" x14ac:dyDescent="0.2">
      <c r="C48" s="1"/>
      <c r="E48" s="2"/>
      <c r="F48" s="4"/>
    </row>
    <row r="49" spans="3:6" x14ac:dyDescent="0.2">
      <c r="C49" s="1"/>
      <c r="F49" s="4"/>
    </row>
    <row r="50" spans="3:6" x14ac:dyDescent="0.2">
      <c r="C50" s="1"/>
      <c r="F50" s="7"/>
    </row>
    <row r="51" spans="3:6" x14ac:dyDescent="0.2">
      <c r="C51" s="1"/>
    </row>
  </sheetData>
  <mergeCells count="1">
    <mergeCell ref="B41:C41"/>
  </mergeCells>
  <phoneticPr fontId="2" type="noConversion"/>
  <pageMargins left="0.74803149606299213" right="0.74803149606299213" top="0.78740157480314965" bottom="0.78740157480314965" header="0.51181102362204722" footer="0.51181102362204722"/>
  <pageSetup paperSize="9" orientation="landscape" horizontalDpi="4294967295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Foaie1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AncaA</dc:creator>
  <cp:lastModifiedBy>Marius Ioan Toderici</cp:lastModifiedBy>
  <cp:lastPrinted>2015-04-21T05:58:11Z</cp:lastPrinted>
  <dcterms:created xsi:type="dcterms:W3CDTF">2007-10-18T08:31:41Z</dcterms:created>
  <dcterms:modified xsi:type="dcterms:W3CDTF">2015-05-21T09:17:59Z</dcterms:modified>
</cp:coreProperties>
</file>