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D:\iulie\structura anrgn 2017\"/>
    </mc:Choice>
  </mc:AlternateContent>
  <bookViews>
    <workbookView xWindow="0" yWindow="0" windowWidth="28800" windowHeight="12435" activeTab="1"/>
  </bookViews>
  <sheets>
    <sheet name="structura amestec" sheetId="1" r:id="rId1"/>
    <sheet name="adresa ANRE" sheetId="7" r:id="rId2"/>
  </sheets>
  <calcPr calcId="152511"/>
</workbook>
</file>

<file path=xl/calcChain.xml><?xml version="1.0" encoding="utf-8"?>
<calcChain xmlns="http://schemas.openxmlformats.org/spreadsheetml/2006/main">
  <c r="D23" i="1" l="1"/>
  <c r="D24" i="1" s="1"/>
  <c r="D33" i="1"/>
  <c r="D29" i="1" l="1"/>
  <c r="D26" i="1" l="1"/>
  <c r="D25" i="1"/>
  <c r="D21" i="1"/>
  <c r="D14" i="1"/>
  <c r="D27" i="1" l="1"/>
  <c r="C23" i="1"/>
  <c r="C29" i="1" s="1"/>
  <c r="C25" i="1" l="1"/>
  <c r="C24" i="1" l="1"/>
  <c r="C26" i="1" l="1"/>
  <c r="C33" i="1"/>
  <c r="C19" i="1" l="1"/>
  <c r="C14" i="1" l="1"/>
  <c r="C22" i="1" l="1"/>
  <c r="C21" i="1" l="1"/>
  <c r="G17" i="1" l="1"/>
  <c r="G18" i="1" s="1"/>
</calcChain>
</file>

<file path=xl/sharedStrings.xml><?xml version="1.0" encoding="utf-8"?>
<sst xmlns="http://schemas.openxmlformats.org/spreadsheetml/2006/main" count="30" uniqueCount="30">
  <si>
    <t xml:space="preserve">  - productie interna curenta</t>
  </si>
  <si>
    <t xml:space="preserve">Structura amestecului de gaze naturale </t>
  </si>
  <si>
    <t xml:space="preserve">                 MWh</t>
  </si>
  <si>
    <t xml:space="preserve">  - pentru casnici + producatori de energie termica pt. populatie</t>
  </si>
  <si>
    <t>TOTAL INTERN din care:</t>
  </si>
  <si>
    <t>TOTAL CERERE din care:</t>
  </si>
  <si>
    <t xml:space="preserve"> - cerere casnici + producatori de energie termica pt. populatie</t>
  </si>
  <si>
    <t xml:space="preserve">        - inmagazinare intern in depozite</t>
  </si>
  <si>
    <t xml:space="preserve">        - casnici + producatori de energie termica pt. populatie</t>
  </si>
  <si>
    <t xml:space="preserve"> - producatori de energie electrica cf. HG870/23.08.2012</t>
  </si>
  <si>
    <t xml:space="preserve">        - schimb intern curent --&gt;import din depozit</t>
  </si>
  <si>
    <t xml:space="preserve">        - producatori de energie electrica cf. HG870/23.08.2012</t>
  </si>
  <si>
    <t xml:space="preserve"> - cerere noncasnici</t>
  </si>
  <si>
    <t xml:space="preserve">        - noncasnici</t>
  </si>
  <si>
    <t xml:space="preserve"> - gaze reinjectate in zacaminte</t>
  </si>
  <si>
    <t xml:space="preserve"> - gaze destinate echilibrarii SNT</t>
  </si>
  <si>
    <t xml:space="preserve"> - gaze comercializate in alte state din spatiul comunitar</t>
  </si>
  <si>
    <t xml:space="preserve">        - schimb intern curent --&gt;import curent </t>
  </si>
  <si>
    <t xml:space="preserve"> - gaze comercializate in state NON UE</t>
  </si>
  <si>
    <t>  - extras intern din depozite</t>
  </si>
  <si>
    <t xml:space="preserve">        - gaze comercializate in state NON UE</t>
  </si>
  <si>
    <t>  - schimb import curent -&gt; intern depozit</t>
  </si>
  <si>
    <t xml:space="preserve">PROCENT IMPORT STABILIT DE ANRE                    </t>
  </si>
  <si>
    <t xml:space="preserve">        - consum tehnologic producatori</t>
  </si>
  <si>
    <t xml:space="preserve"> - consum tehnologic producatori</t>
  </si>
  <si>
    <t xml:space="preserve">        - gaze comercializate in alte state din spatiul comunitar</t>
  </si>
  <si>
    <t xml:space="preserve">        - disponibil pentru consum/ injectie</t>
  </si>
  <si>
    <t xml:space="preserve"> pentru casnici + producatori de energie termica pt. populatie</t>
  </si>
  <si>
    <t>IANUARIE 2017</t>
  </si>
  <si>
    <t>Pentru luna ianuarie 2017, ANRE a reconsiderat necesarul de consum  al clientilor casnici si clientilor noncasnici producatori de energie termica, numai pentru cantitatea de gaze naturale utilizata la producerea de energie termica in centralele de cogenerare si in centralele termice destinata consumului populatiei, la 9.350.185,00 MWh; total necesar de consum pentru luna  ianuarie 2017 devenind 19.459.736,587 MWh.</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</si>
</sst>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0.000"/>
    <numFmt numFmtId="165" formatCode="0.000"/>
    <numFmt numFmtId="166" formatCode="0.0%"/>
  </numFmts>
  <fonts count="8" x14ac:knownFonts="1">
    <font>
      <sz val="10"/>
      <name val="Arial"/>
      <charset val="238"/>
    </font>
    <font>
      <sz val="11"/>
      <color theme="1"/>
      <name val="Calibri"/>
      <family val="2"/>
      <charset val="238"/>
      <scheme val="minor"/>
    </font>
    <font>
      <b/>
      <sz val="10"/>
      <name val="Arial"/>
      <family val="2"/>
    </font>
    <font>
      <sz val="8"/>
      <name val="Arial"/>
      <family val="2"/>
    </font>
    <font>
      <sz val="10"/>
      <name val="Arial"/>
      <family val="2"/>
    </font>
    <font>
      <sz val="10"/>
      <color indexed="9"/>
      <name val="Arial"/>
      <family val="2"/>
    </font>
    <font>
      <sz val="11"/>
      <name val="Arial"/>
      <family val="2"/>
    </font>
    <font>
      <b/>
      <sz val="10"/>
      <color rgb="FFFF0000"/>
      <name val="Arial"/>
      <family val="2"/>
    </font>
  </fonts>
  <fills count="3">
    <fill>
      <patternFill patternType="none"/>
    </fill>
    <fill>
      <patternFill patternType="gray125"/>
    </fill>
    <fill>
      <patternFill patternType="solid">
        <fgColor theme="0"/>
        <bgColor indexed="64"/>
      </patternFill>
    </fill>
  </fills>
  <borders count="1">
    <border>
      <left/>
      <right/>
      <top/>
      <bottom/>
      <diagonal/>
    </border>
  </borders>
  <cellStyleXfs count="4">
    <xf numFmtId="0" fontId="0" fillId="0" borderId="0"/>
    <xf numFmtId="0" fontId="4" fillId="0" borderId="0"/>
    <xf numFmtId="0" fontId="4" fillId="0" borderId="0"/>
    <xf numFmtId="0" fontId="1" fillId="0" borderId="0"/>
  </cellStyleXfs>
  <cellXfs count="26">
    <xf numFmtId="0" fontId="0" fillId="0" borderId="0" xfId="0"/>
    <xf numFmtId="164" fontId="0" fillId="0" borderId="0" xfId="0" applyNumberFormat="1"/>
    <xf numFmtId="0" fontId="2" fillId="0" borderId="0" xfId="0" applyFont="1"/>
    <xf numFmtId="164" fontId="2" fillId="0" borderId="0" xfId="0" applyNumberFormat="1" applyFont="1"/>
    <xf numFmtId="4" fontId="0" fillId="0" borderId="0" xfId="0" applyNumberFormat="1"/>
    <xf numFmtId="0" fontId="4" fillId="0" borderId="0" xfId="0" applyFont="1"/>
    <xf numFmtId="165" fontId="5" fillId="0" borderId="0" xfId="0" applyNumberFormat="1" applyFont="1"/>
    <xf numFmtId="4" fontId="2" fillId="0" borderId="0" xfId="0" applyNumberFormat="1" applyFont="1"/>
    <xf numFmtId="164" fontId="4" fillId="0" borderId="0" xfId="0" applyNumberFormat="1" applyFont="1"/>
    <xf numFmtId="49" fontId="2" fillId="0" borderId="0" xfId="0" applyNumberFormat="1" applyFont="1"/>
    <xf numFmtId="4" fontId="4" fillId="0" borderId="0" xfId="0" applyNumberFormat="1" applyFont="1"/>
    <xf numFmtId="0" fontId="4" fillId="0" borderId="0" xfId="0" quotePrefix="1" applyFont="1"/>
    <xf numFmtId="166" fontId="2" fillId="2" borderId="0" xfId="0" applyNumberFormat="1" applyFont="1" applyFill="1"/>
    <xf numFmtId="0" fontId="6" fillId="0" borderId="0" xfId="0" applyFont="1"/>
    <xf numFmtId="49" fontId="2" fillId="0" borderId="0" xfId="0" applyNumberFormat="1" applyFont="1" applyAlignment="1">
      <alignment horizontal="left"/>
    </xf>
    <xf numFmtId="0" fontId="4" fillId="0" borderId="0" xfId="0" applyFont="1" applyAlignment="1">
      <alignment horizontal="right"/>
    </xf>
    <xf numFmtId="49" fontId="7" fillId="0" borderId="0" xfId="0" applyNumberFormat="1" applyFont="1" applyAlignment="1">
      <alignment horizontal="right"/>
    </xf>
    <xf numFmtId="164" fontId="2" fillId="0" borderId="0" xfId="0" applyNumberFormat="1" applyFont="1" applyFill="1"/>
    <xf numFmtId="0" fontId="4" fillId="0" borderId="0" xfId="0" quotePrefix="1" applyFont="1" applyAlignment="1">
      <alignment horizontal="left" vertical="justify"/>
    </xf>
    <xf numFmtId="164" fontId="4" fillId="0" borderId="0" xfId="0" applyNumberFormat="1" applyFont="1" applyFill="1"/>
    <xf numFmtId="0" fontId="4" fillId="0" borderId="0" xfId="0" applyFont="1" applyAlignment="1">
      <alignment horizontal="left" vertical="justify"/>
    </xf>
    <xf numFmtId="166" fontId="2" fillId="0" borderId="0" xfId="0" applyNumberFormat="1" applyFont="1"/>
    <xf numFmtId="165" fontId="4" fillId="0" borderId="0" xfId="0" applyNumberFormat="1" applyFont="1"/>
    <xf numFmtId="0" fontId="2" fillId="0" borderId="0" xfId="0" applyFont="1" applyAlignment="1">
      <alignment wrapText="1"/>
    </xf>
    <xf numFmtId="0" fontId="2" fillId="0" borderId="0" xfId="0" applyFont="1" applyAlignment="1">
      <alignment horizontal="left"/>
    </xf>
    <xf numFmtId="10" fontId="2" fillId="0" borderId="0" xfId="0" applyNumberFormat="1" applyFont="1"/>
  </cellXfs>
  <cellStyles count="4">
    <cellStyle name="=C:\WINNT35\SYSTEM32\COMMAND.COM" xfId="1"/>
    <cellStyle name="=C:\WINNT35\SYSTEM32\COMMAND.COM 2" xfId="2"/>
    <cellStyle name="Normal" xfId="0" builtinId="0"/>
    <cellStyle name="Normal 2" xfId="3"/>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9</xdr:col>
      <xdr:colOff>1</xdr:colOff>
      <xdr:row>50</xdr:row>
      <xdr:rowOff>19051</xdr:rowOff>
    </xdr:to>
    <xdr:pic>
      <xdr:nvPicPr>
        <xdr:cNvPr id="3" name="Picture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 y="1"/>
          <a:ext cx="5486400" cy="811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xdr:colOff>
      <xdr:row>0</xdr:row>
      <xdr:rowOff>1</xdr:rowOff>
    </xdr:from>
    <xdr:to>
      <xdr:col>18</xdr:col>
      <xdr:colOff>9526</xdr:colOff>
      <xdr:row>50</xdr:row>
      <xdr:rowOff>0</xdr:rowOff>
    </xdr:to>
    <xdr:pic>
      <xdr:nvPicPr>
        <xdr:cNvPr id="6" name="Picture 5"/>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2" y="1"/>
          <a:ext cx="5495924" cy="809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41"/>
  <sheetViews>
    <sheetView zoomScaleNormal="100" workbookViewId="0">
      <selection activeCell="D23" sqref="D23"/>
    </sheetView>
  </sheetViews>
  <sheetFormatPr defaultRowHeight="12.75" x14ac:dyDescent="0.2"/>
  <cols>
    <col min="2" max="2" width="59.140625" customWidth="1"/>
    <col min="3" max="3" width="20.140625" hidden="1" customWidth="1"/>
    <col min="4" max="4" width="21" customWidth="1"/>
    <col min="5" max="5" width="31.28515625" customWidth="1"/>
    <col min="6" max="6" width="15.85546875" customWidth="1"/>
  </cols>
  <sheetData>
    <row r="1" spans="1:6" ht="13.9" customHeight="1" x14ac:dyDescent="0.2">
      <c r="A1" s="13"/>
      <c r="B1" s="5" t="s">
        <v>1</v>
      </c>
      <c r="C1" s="5"/>
      <c r="D1" s="5"/>
    </row>
    <row r="2" spans="1:6" ht="16.5" customHeight="1" x14ac:dyDescent="0.2">
      <c r="A2" s="13"/>
      <c r="B2" s="14" t="s">
        <v>28</v>
      </c>
      <c r="C2" s="15" t="s">
        <v>2</v>
      </c>
      <c r="D2" s="16"/>
      <c r="E2" s="9"/>
    </row>
    <row r="3" spans="1:6" ht="19.5" customHeight="1" x14ac:dyDescent="0.2">
      <c r="A3" s="13"/>
      <c r="B3" s="2" t="s">
        <v>5</v>
      </c>
      <c r="C3" s="17">
        <v>6015324.432</v>
      </c>
      <c r="D3" s="3">
        <v>19983706.899202209</v>
      </c>
      <c r="E3" s="3"/>
      <c r="F3" s="3"/>
    </row>
    <row r="4" spans="1:6" ht="13.9" customHeight="1" x14ac:dyDescent="0.2">
      <c r="A4" s="13"/>
      <c r="B4" s="11" t="s">
        <v>24</v>
      </c>
      <c r="C4" s="8">
        <v>646730.51699999999</v>
      </c>
      <c r="D4" s="8">
        <v>655201.30900000001</v>
      </c>
      <c r="E4" s="1"/>
      <c r="F4" s="1"/>
    </row>
    <row r="5" spans="1:6" ht="13.9" customHeight="1" x14ac:dyDescent="0.2">
      <c r="A5" s="13"/>
      <c r="B5" s="11" t="s">
        <v>14</v>
      </c>
      <c r="C5" s="8">
        <v>0</v>
      </c>
      <c r="D5" s="8">
        <v>0</v>
      </c>
      <c r="F5" s="1"/>
    </row>
    <row r="6" spans="1:6" ht="13.9" customHeight="1" x14ac:dyDescent="0.2">
      <c r="A6" s="13"/>
      <c r="B6" s="11" t="s">
        <v>15</v>
      </c>
      <c r="C6" s="8">
        <v>0</v>
      </c>
      <c r="D6" s="8">
        <v>0</v>
      </c>
      <c r="F6" s="1"/>
    </row>
    <row r="7" spans="1:6" ht="13.9" hidden="1" customHeight="1" x14ac:dyDescent="0.2">
      <c r="A7" s="13"/>
      <c r="B7" s="11" t="s">
        <v>9</v>
      </c>
      <c r="C7" s="8">
        <v>0</v>
      </c>
      <c r="D7" s="8"/>
      <c r="F7" s="1"/>
    </row>
    <row r="8" spans="1:6" ht="13.9" customHeight="1" x14ac:dyDescent="0.2">
      <c r="A8" s="13"/>
      <c r="B8" s="18" t="s">
        <v>6</v>
      </c>
      <c r="C8" s="8">
        <v>912647.91399999999</v>
      </c>
      <c r="D8" s="8">
        <v>9874155.3126472086</v>
      </c>
      <c r="E8" s="5"/>
      <c r="F8" s="3"/>
    </row>
    <row r="9" spans="1:6" ht="13.9" customHeight="1" x14ac:dyDescent="0.2">
      <c r="A9" s="13"/>
      <c r="B9" s="11" t="s">
        <v>12</v>
      </c>
      <c r="C9" s="19">
        <v>4455946.0009999983</v>
      </c>
      <c r="D9" s="8">
        <v>9454350.277555</v>
      </c>
      <c r="E9" s="8"/>
      <c r="F9" s="3"/>
    </row>
    <row r="10" spans="1:6" ht="13.9" customHeight="1" x14ac:dyDescent="0.2">
      <c r="A10" s="13"/>
      <c r="B10" s="5"/>
      <c r="C10" s="3"/>
      <c r="D10" s="5"/>
      <c r="E10" s="5"/>
      <c r="F10" s="3"/>
    </row>
    <row r="11" spans="1:6" ht="13.9" customHeight="1" x14ac:dyDescent="0.2">
      <c r="A11" s="13"/>
      <c r="B11" s="11" t="s">
        <v>16</v>
      </c>
      <c r="C11" s="8">
        <v>0</v>
      </c>
      <c r="D11" s="22">
        <v>0</v>
      </c>
      <c r="F11" s="1"/>
    </row>
    <row r="12" spans="1:6" ht="13.9" customHeight="1" x14ac:dyDescent="0.2">
      <c r="A12" s="13"/>
      <c r="B12" s="11" t="s">
        <v>18</v>
      </c>
      <c r="C12" s="8">
        <v>129.69900000000001</v>
      </c>
      <c r="D12" s="22">
        <v>0</v>
      </c>
      <c r="F12" s="1"/>
    </row>
    <row r="13" spans="1:6" ht="13.9" customHeight="1" x14ac:dyDescent="0.2">
      <c r="A13" s="13"/>
      <c r="B13" s="11"/>
      <c r="C13" s="8"/>
      <c r="D13" s="5"/>
      <c r="F13" s="1"/>
    </row>
    <row r="14" spans="1:6" ht="13.9" customHeight="1" x14ac:dyDescent="0.2">
      <c r="A14" s="13"/>
      <c r="B14" s="2" t="s">
        <v>4</v>
      </c>
      <c r="C14" s="3">
        <f>SUM(C15:C17)</f>
        <v>9675690.091</v>
      </c>
      <c r="D14" s="3">
        <f t="shared" ref="D14" si="0">SUM(D15:D17)</f>
        <v>15240248.283</v>
      </c>
      <c r="E14" s="2"/>
      <c r="F14" s="3"/>
    </row>
    <row r="15" spans="1:6" ht="13.9" hidden="1" customHeight="1" x14ac:dyDescent="0.2">
      <c r="A15" s="13"/>
      <c r="B15" s="5" t="s">
        <v>21</v>
      </c>
      <c r="C15" s="8">
        <v>0</v>
      </c>
      <c r="D15" s="8">
        <v>0</v>
      </c>
      <c r="E15" s="2"/>
      <c r="F15" s="3"/>
    </row>
    <row r="16" spans="1:6" ht="13.9" customHeight="1" x14ac:dyDescent="0.2">
      <c r="A16" s="13"/>
      <c r="B16" s="5" t="s">
        <v>19</v>
      </c>
      <c r="C16" s="8">
        <v>0</v>
      </c>
      <c r="D16" s="8">
        <v>5472810.6629999997</v>
      </c>
      <c r="E16" s="2"/>
      <c r="F16" s="3"/>
    </row>
    <row r="17" spans="1:7" ht="13.9" customHeight="1" x14ac:dyDescent="0.2">
      <c r="A17" s="13"/>
      <c r="B17" s="5" t="s">
        <v>0</v>
      </c>
      <c r="C17" s="8">
        <v>9675690.091</v>
      </c>
      <c r="D17" s="8">
        <v>9767437.6199999992</v>
      </c>
      <c r="E17" s="5"/>
      <c r="F17" s="1"/>
      <c r="G17" s="6">
        <f>E17</f>
        <v>0</v>
      </c>
    </row>
    <row r="18" spans="1:7" ht="13.9" hidden="1" customHeight="1" x14ac:dyDescent="0.2">
      <c r="A18" s="13"/>
      <c r="B18" s="5" t="s">
        <v>10</v>
      </c>
      <c r="C18" s="8">
        <v>0</v>
      </c>
      <c r="D18" s="8"/>
      <c r="E18" s="5"/>
      <c r="F18" s="8"/>
      <c r="G18" s="6">
        <f>1-G17</f>
        <v>1</v>
      </c>
    </row>
    <row r="19" spans="1:7" ht="13.9" hidden="1" customHeight="1" x14ac:dyDescent="0.2">
      <c r="A19" s="13"/>
      <c r="B19" s="5" t="s">
        <v>17</v>
      </c>
      <c r="C19" s="8">
        <f>C11</f>
        <v>0</v>
      </c>
      <c r="D19" s="5"/>
      <c r="E19" s="5"/>
      <c r="F19" s="8"/>
      <c r="G19" s="6"/>
    </row>
    <row r="20" spans="1:7" ht="13.9" customHeight="1" x14ac:dyDescent="0.2">
      <c r="A20" s="13"/>
      <c r="B20" s="5" t="s">
        <v>7</v>
      </c>
      <c r="C20" s="8">
        <v>2000609.6180000002</v>
      </c>
      <c r="D20" s="8">
        <v>0</v>
      </c>
      <c r="E20" s="5"/>
      <c r="F20" s="8"/>
      <c r="G20" s="6"/>
    </row>
    <row r="21" spans="1:7" ht="13.9" customHeight="1" x14ac:dyDescent="0.2">
      <c r="A21" s="13"/>
      <c r="B21" s="5" t="s">
        <v>23</v>
      </c>
      <c r="C21" s="8">
        <f>C4</f>
        <v>646730.51699999999</v>
      </c>
      <c r="D21" s="8">
        <f>D4</f>
        <v>655201.30900000001</v>
      </c>
      <c r="E21" s="8"/>
      <c r="F21" s="8"/>
      <c r="G21" s="6"/>
    </row>
    <row r="22" spans="1:7" ht="13.9" hidden="1" customHeight="1" x14ac:dyDescent="0.2">
      <c r="A22" s="13"/>
      <c r="B22" s="5" t="s">
        <v>11</v>
      </c>
      <c r="C22" s="8">
        <f>C7</f>
        <v>0</v>
      </c>
      <c r="D22" s="5"/>
      <c r="E22" s="5"/>
      <c r="F22" s="8"/>
      <c r="G22" s="6"/>
    </row>
    <row r="23" spans="1:7" ht="13.9" customHeight="1" x14ac:dyDescent="0.2">
      <c r="A23" s="13"/>
      <c r="B23" s="5" t="s">
        <v>8</v>
      </c>
      <c r="C23" s="8">
        <f>C8*1</f>
        <v>912647.91399999999</v>
      </c>
      <c r="D23" s="19">
        <f>9350185*95.65/100</f>
        <v>8943451.9525000006</v>
      </c>
      <c r="E23" s="5"/>
      <c r="F23" s="8"/>
      <c r="G23" s="6"/>
    </row>
    <row r="24" spans="1:7" ht="13.9" customHeight="1" x14ac:dyDescent="0.2">
      <c r="A24" s="13"/>
      <c r="B24" s="20" t="s">
        <v>13</v>
      </c>
      <c r="C24" s="19">
        <f>C9</f>
        <v>4455946.0009999983</v>
      </c>
      <c r="D24" s="19">
        <f>D14-D21-D23</f>
        <v>5641595.0214999989</v>
      </c>
      <c r="E24" s="5"/>
      <c r="F24" s="8"/>
      <c r="G24" s="6"/>
    </row>
    <row r="25" spans="1:7" ht="13.9" customHeight="1" x14ac:dyDescent="0.2">
      <c r="A25" s="13"/>
      <c r="B25" s="20" t="s">
        <v>25</v>
      </c>
      <c r="C25" s="8">
        <f>C11</f>
        <v>0</v>
      </c>
      <c r="D25" s="8">
        <f t="shared" ref="D25" si="1">D11</f>
        <v>0</v>
      </c>
      <c r="E25" s="5"/>
      <c r="F25" s="8"/>
      <c r="G25" s="6"/>
    </row>
    <row r="26" spans="1:7" ht="13.9" customHeight="1" x14ac:dyDescent="0.2">
      <c r="A26" s="13"/>
      <c r="B26" s="20" t="s">
        <v>20</v>
      </c>
      <c r="C26" s="8">
        <f>C12</f>
        <v>129.69900000000001</v>
      </c>
      <c r="D26" s="8">
        <f t="shared" ref="D26" si="2">D12</f>
        <v>0</v>
      </c>
      <c r="E26" s="5"/>
      <c r="F26" s="8"/>
      <c r="G26" s="6"/>
    </row>
    <row r="27" spans="1:7" ht="13.9" hidden="1" customHeight="1" x14ac:dyDescent="0.2">
      <c r="A27" s="13"/>
      <c r="B27" s="20" t="s">
        <v>26</v>
      </c>
      <c r="C27" s="8"/>
      <c r="D27" s="8">
        <f>D14-D20-D21-D23-D24-D25-D26</f>
        <v>0</v>
      </c>
      <c r="E27" s="5"/>
      <c r="F27" s="8"/>
      <c r="G27" s="6"/>
    </row>
    <row r="28" spans="1:7" ht="13.9" customHeight="1" x14ac:dyDescent="0.2">
      <c r="A28" s="13"/>
      <c r="B28" s="20"/>
      <c r="C28" s="8"/>
      <c r="D28" s="8"/>
      <c r="E28" s="5"/>
      <c r="F28" s="8"/>
      <c r="G28" s="6"/>
    </row>
    <row r="29" spans="1:7" ht="13.9" hidden="1" customHeight="1" x14ac:dyDescent="0.2">
      <c r="A29" s="13"/>
      <c r="B29" s="20" t="s">
        <v>3</v>
      </c>
      <c r="C29" s="8">
        <f>C8-C23</f>
        <v>0</v>
      </c>
      <c r="D29" s="8">
        <f>D8-D23</f>
        <v>930703.36014720798</v>
      </c>
      <c r="E29" s="3"/>
      <c r="F29" s="3"/>
    </row>
    <row r="30" spans="1:7" ht="13.9" customHeight="1" x14ac:dyDescent="0.2">
      <c r="A30" s="13"/>
      <c r="B30" s="2"/>
      <c r="C30" s="3"/>
      <c r="D30" s="5"/>
      <c r="E30" s="2"/>
      <c r="F30" s="3"/>
    </row>
    <row r="31" spans="1:7" ht="13.9" customHeight="1" x14ac:dyDescent="0.2">
      <c r="A31" s="13"/>
      <c r="B31" s="5"/>
      <c r="C31" s="8"/>
      <c r="D31" s="5"/>
      <c r="E31" s="4"/>
    </row>
    <row r="32" spans="1:7" ht="13.9" customHeight="1" x14ac:dyDescent="0.2">
      <c r="A32" s="13"/>
      <c r="B32" s="24" t="s">
        <v>22</v>
      </c>
      <c r="C32" s="24"/>
      <c r="D32" s="5"/>
      <c r="E32" s="10"/>
    </row>
    <row r="33" spans="1:5" ht="13.9" customHeight="1" x14ac:dyDescent="0.2">
      <c r="A33" s="13"/>
      <c r="B33" s="18" t="s">
        <v>27</v>
      </c>
      <c r="C33" s="21">
        <f>C29/C8</f>
        <v>0</v>
      </c>
      <c r="D33" s="25">
        <f>0.0435</f>
        <v>4.3499999999999997E-2</v>
      </c>
    </row>
    <row r="34" spans="1:5" x14ac:dyDescent="0.2">
      <c r="B34" s="11"/>
      <c r="C34" s="12"/>
      <c r="D34" s="2"/>
    </row>
    <row r="35" spans="1:5" x14ac:dyDescent="0.2">
      <c r="C35" s="1"/>
      <c r="E35" s="4"/>
    </row>
    <row r="36" spans="1:5" ht="93" customHeight="1" x14ac:dyDescent="0.2">
      <c r="B36" s="23" t="s">
        <v>29</v>
      </c>
      <c r="C36" s="3"/>
      <c r="D36" s="2"/>
      <c r="E36" s="4"/>
    </row>
    <row r="37" spans="1:5" x14ac:dyDescent="0.2">
      <c r="C37" s="1"/>
      <c r="D37" s="5"/>
      <c r="E37" s="7"/>
    </row>
    <row r="38" spans="1:5" x14ac:dyDescent="0.2">
      <c r="C38" s="1"/>
      <c r="D38" s="3"/>
      <c r="E38" s="4"/>
    </row>
    <row r="39" spans="1:5" x14ac:dyDescent="0.2">
      <c r="C39" s="1"/>
      <c r="E39" s="4"/>
    </row>
    <row r="40" spans="1:5" x14ac:dyDescent="0.2">
      <c r="C40" s="1"/>
      <c r="D40" s="1"/>
      <c r="E40" s="7"/>
    </row>
    <row r="41" spans="1:5" x14ac:dyDescent="0.2">
      <c r="C41" s="1"/>
    </row>
  </sheetData>
  <mergeCells count="1">
    <mergeCell ref="B32:C32"/>
  </mergeCells>
  <phoneticPr fontId="3" type="noConversion"/>
  <pageMargins left="0.74803149606299213" right="0.74803149606299213" top="0.78740157480314965" bottom="0.78740157480314965" header="0.51181102362204722" footer="0.51181102362204722"/>
  <pageSetup paperSize="9" orientation="landscape" horizontalDpi="4294967295" verticalDpi="300"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abSelected="1" workbookViewId="0">
      <selection activeCell="W34" sqref="W34"/>
    </sheetView>
  </sheetViews>
  <sheetFormatPr defaultRowHeight="12.75" x14ac:dyDescent="0.2"/>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structura amestec</vt:lpstr>
      <vt:lpstr>adresa ANRE</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AncaA</dc:creator>
  <cp:lastModifiedBy>Anca Apostolescu</cp:lastModifiedBy>
  <cp:lastPrinted>2016-11-23T08:28:40Z</cp:lastPrinted>
  <dcterms:created xsi:type="dcterms:W3CDTF">2007-10-18T08:31:41Z</dcterms:created>
  <dcterms:modified xsi:type="dcterms:W3CDTF">2016-12-22T12:48:16Z</dcterms:modified>
</cp:coreProperties>
</file>