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D:\iulie\structura anrgn 2017\"/>
    </mc:Choice>
  </mc:AlternateContent>
  <bookViews>
    <workbookView xWindow="0" yWindow="0" windowWidth="28800" windowHeight="12435"/>
  </bookViews>
  <sheets>
    <sheet name="structura amestec" sheetId="1" r:id="rId1"/>
    <sheet name="adresa ANRE" sheetId="7" r:id="rId2"/>
  </sheets>
  <calcPr calcId="152511"/>
</workbook>
</file>

<file path=xl/calcChain.xml><?xml version="1.0" encoding="utf-8"?>
<calcChain xmlns="http://schemas.openxmlformats.org/spreadsheetml/2006/main">
  <c r="D33" i="1" l="1"/>
  <c r="D29" i="1" l="1"/>
  <c r="D26" i="1" l="1"/>
  <c r="D25" i="1"/>
  <c r="D21" i="1"/>
  <c r="D14" i="1"/>
  <c r="D24" i="1" l="1"/>
  <c r="D27" i="1" s="1"/>
  <c r="C23" i="1"/>
  <c r="C29" i="1" s="1"/>
  <c r="C25" i="1" l="1"/>
  <c r="C24" i="1" l="1"/>
  <c r="C26" i="1" l="1"/>
  <c r="C33" i="1"/>
  <c r="C19" i="1" l="1"/>
  <c r="C14" i="1" l="1"/>
  <c r="C22" i="1" l="1"/>
  <c r="C21" i="1" l="1"/>
  <c r="G17" i="1" l="1"/>
  <c r="G18" i="1" s="1"/>
</calcChain>
</file>

<file path=xl/sharedStrings.xml><?xml version="1.0" encoding="utf-8"?>
<sst xmlns="http://schemas.openxmlformats.org/spreadsheetml/2006/main" count="29" uniqueCount="29">
  <si>
    <t xml:space="preserve">  - productie interna curenta</t>
  </si>
  <si>
    <t xml:space="preserve">Structura amestecului de gaze naturale </t>
  </si>
  <si>
    <t xml:space="preserve">                 MWh</t>
  </si>
  <si>
    <t xml:space="preserve">  - pentru casnici + producatori de energie termica pt. populatie</t>
  </si>
  <si>
    <t>TOTAL INTERN din care:</t>
  </si>
  <si>
    <t>TOTAL CERERE din care:</t>
  </si>
  <si>
    <t xml:space="preserve"> - cerere casnici + producatori de energie termica pt. populatie</t>
  </si>
  <si>
    <t xml:space="preserve">        - inmagazinare intern in depozite</t>
  </si>
  <si>
    <t xml:space="preserve">        - casnici + producatori de energie termica pt. populatie</t>
  </si>
  <si>
    <t xml:space="preserve"> - producatori de energie electrica cf. HG870/23.08.2012</t>
  </si>
  <si>
    <t xml:space="preserve">        - schimb intern curent --&gt;import din depozit</t>
  </si>
  <si>
    <t xml:space="preserve">        - producatori de energie electrica cf. HG870/23.08.2012</t>
  </si>
  <si>
    <t xml:space="preserve"> - cerere noncasnici</t>
  </si>
  <si>
    <t xml:space="preserve">        - noncasnici</t>
  </si>
  <si>
    <t xml:space="preserve"> - gaze reinjectate in zacaminte</t>
  </si>
  <si>
    <t xml:space="preserve"> - gaze destinate echilibrarii SNT</t>
  </si>
  <si>
    <t xml:space="preserve"> - gaze comercializate in alte state din spatiul comunitar</t>
  </si>
  <si>
    <t xml:space="preserve">        - schimb intern curent --&gt;import curent </t>
  </si>
  <si>
    <t xml:space="preserve"> - gaze comercializate in state NON UE</t>
  </si>
  <si>
    <t>  - extras intern din depozite</t>
  </si>
  <si>
    <t xml:space="preserve">        - gaze comercializate in state NON UE</t>
  </si>
  <si>
    <t>  - schimb import curent -&gt; intern depozit</t>
  </si>
  <si>
    <t xml:space="preserve">PROCENT IMPORT STABILIT DE ANRE                    </t>
  </si>
  <si>
    <t xml:space="preserve">        - consum tehnologic producatori</t>
  </si>
  <si>
    <t xml:space="preserve"> - consum tehnologic producatori</t>
  </si>
  <si>
    <t xml:space="preserve">        - gaze comercializate in alte state din spatiul comunitar</t>
  </si>
  <si>
    <t xml:space="preserve">        - disponibil pentru consum/ injectie</t>
  </si>
  <si>
    <t xml:space="preserve"> pentru casnici + producatori de energie termica pt. populatie</t>
  </si>
  <si>
    <t>FEBRUARIE 2017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</si>
</sst>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#,##0.000"/>
    <numFmt numFmtId="165" formatCode="0.000"/>
    <numFmt numFmtId="166" formatCode="0.0%"/>
  </numFmts>
  <fonts count="8" x14ac:knownFonts="1">
    <font>
      <sz val="10"/>
      <name val="Arial"/>
      <charset val="238"/>
    </font>
    <font>
      <sz val="11"/>
      <color theme="1"/>
      <name val="Calibri"/>
      <family val="2"/>
      <charset val="238"/>
      <scheme val="minor"/>
    </font>
    <font>
      <b/>
      <sz val="10"/>
      <name val="Arial"/>
      <family val="2"/>
    </font>
    <font>
      <sz val="8"/>
      <name val="Arial"/>
      <family val="2"/>
    </font>
    <font>
      <sz val="10"/>
      <name val="Arial"/>
      <family val="2"/>
    </font>
    <font>
      <sz val="10"/>
      <color indexed="9"/>
      <name val="Arial"/>
      <family val="2"/>
    </font>
    <font>
      <sz val="11"/>
      <name val="Arial"/>
      <family val="2"/>
    </font>
    <font>
      <b/>
      <sz val="10"/>
      <color rgb="FFFF000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">
    <border>
      <left/>
      <right/>
      <top/>
      <bottom/>
      <diagonal/>
    </border>
  </borders>
  <cellStyleXfs count="4">
    <xf numFmtId="0" fontId="0" fillId="0" borderId="0"/>
    <xf numFmtId="0" fontId="4" fillId="0" borderId="0"/>
    <xf numFmtId="0" fontId="4" fillId="0" borderId="0"/>
    <xf numFmtId="0" fontId="1" fillId="0" borderId="0"/>
  </cellStyleXfs>
  <cellXfs count="25">
    <xf numFmtId="0" fontId="0" fillId="0" borderId="0" xfId="0"/>
    <xf numFmtId="164" fontId="0" fillId="0" borderId="0" xfId="0" applyNumberFormat="1"/>
    <xf numFmtId="0" fontId="2" fillId="0" borderId="0" xfId="0" applyFont="1"/>
    <xf numFmtId="164" fontId="2" fillId="0" borderId="0" xfId="0" applyNumberFormat="1" applyFont="1"/>
    <xf numFmtId="4" fontId="0" fillId="0" borderId="0" xfId="0" applyNumberFormat="1"/>
    <xf numFmtId="0" fontId="4" fillId="0" borderId="0" xfId="0" applyFont="1"/>
    <xf numFmtId="165" fontId="5" fillId="0" borderId="0" xfId="0" applyNumberFormat="1" applyFont="1"/>
    <xf numFmtId="4" fontId="2" fillId="0" borderId="0" xfId="0" applyNumberFormat="1" applyFont="1"/>
    <xf numFmtId="164" fontId="4" fillId="0" borderId="0" xfId="0" applyNumberFormat="1" applyFont="1"/>
    <xf numFmtId="49" fontId="2" fillId="0" borderId="0" xfId="0" applyNumberFormat="1" applyFont="1"/>
    <xf numFmtId="4" fontId="4" fillId="0" borderId="0" xfId="0" applyNumberFormat="1" applyFont="1"/>
    <xf numFmtId="0" fontId="4" fillId="0" borderId="0" xfId="0" quotePrefix="1" applyFont="1"/>
    <xf numFmtId="166" fontId="2" fillId="2" borderId="0" xfId="0" applyNumberFormat="1" applyFont="1" applyFill="1"/>
    <xf numFmtId="0" fontId="6" fillId="0" borderId="0" xfId="0" applyFont="1"/>
    <xf numFmtId="49" fontId="2" fillId="0" borderId="0" xfId="0" applyNumberFormat="1" applyFont="1" applyAlignment="1">
      <alignment horizontal="left"/>
    </xf>
    <xf numFmtId="0" fontId="4" fillId="0" borderId="0" xfId="0" applyFont="1" applyAlignment="1">
      <alignment horizontal="right"/>
    </xf>
    <xf numFmtId="49" fontId="7" fillId="0" borderId="0" xfId="0" applyNumberFormat="1" applyFont="1" applyAlignment="1">
      <alignment horizontal="right"/>
    </xf>
    <xf numFmtId="164" fontId="2" fillId="0" borderId="0" xfId="0" applyNumberFormat="1" applyFont="1" applyFill="1"/>
    <xf numFmtId="0" fontId="4" fillId="0" borderId="0" xfId="0" quotePrefix="1" applyFont="1" applyAlignment="1">
      <alignment horizontal="left" vertical="justify"/>
    </xf>
    <xf numFmtId="164" fontId="4" fillId="0" borderId="0" xfId="0" applyNumberFormat="1" applyFont="1" applyFill="1"/>
    <xf numFmtId="0" fontId="4" fillId="0" borderId="0" xfId="0" applyFont="1" applyAlignment="1">
      <alignment horizontal="left" vertical="justify"/>
    </xf>
    <xf numFmtId="166" fontId="2" fillId="0" borderId="0" xfId="0" applyNumberFormat="1" applyFont="1"/>
    <xf numFmtId="165" fontId="4" fillId="0" borderId="0" xfId="0" applyNumberFormat="1" applyFont="1"/>
    <xf numFmtId="10" fontId="2" fillId="0" borderId="0" xfId="0" applyNumberFormat="1" applyFont="1"/>
    <xf numFmtId="0" fontId="2" fillId="0" borderId="0" xfId="0" applyFont="1" applyAlignment="1">
      <alignment horizontal="left"/>
    </xf>
  </cellXfs>
  <cellStyles count="4">
    <cellStyle name="=C:\WINNT35\SYSTEM32\COMMAND.COM" xfId="1"/>
    <cellStyle name="=C:\WINNT35\SYSTEM32\COMMAND.COM 2" xfId="2"/>
    <cellStyle name="Normal" xfId="0" builtinId="0"/>
    <cellStyle name="Normal 2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9</xdr:col>
      <xdr:colOff>1</xdr:colOff>
      <xdr:row>50</xdr:row>
      <xdr:rowOff>19050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5486400" cy="8115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0</xdr:row>
      <xdr:rowOff>28575</xdr:rowOff>
    </xdr:from>
    <xdr:to>
      <xdr:col>17</xdr:col>
      <xdr:colOff>600075</xdr:colOff>
      <xdr:row>49</xdr:row>
      <xdr:rowOff>142876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1" y="28575"/>
          <a:ext cx="5476874" cy="804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0"/>
  <sheetViews>
    <sheetView tabSelected="1" zoomScaleNormal="100" workbookViewId="0">
      <selection activeCell="D36" sqref="D36"/>
    </sheetView>
  </sheetViews>
  <sheetFormatPr defaultRowHeight="12.75" x14ac:dyDescent="0.2"/>
  <cols>
    <col min="2" max="2" width="59.140625" customWidth="1"/>
    <col min="3" max="3" width="20.140625" hidden="1" customWidth="1"/>
    <col min="4" max="4" width="21" customWidth="1"/>
    <col min="5" max="5" width="31.28515625" customWidth="1"/>
    <col min="6" max="6" width="15.85546875" customWidth="1"/>
  </cols>
  <sheetData>
    <row r="1" spans="1:6" ht="13.9" customHeight="1" x14ac:dyDescent="0.2">
      <c r="A1" s="13"/>
      <c r="B1" s="5" t="s">
        <v>1</v>
      </c>
      <c r="C1" s="5"/>
      <c r="D1" s="5"/>
    </row>
    <row r="2" spans="1:6" ht="16.5" customHeight="1" x14ac:dyDescent="0.2">
      <c r="A2" s="13"/>
      <c r="B2" s="14" t="s">
        <v>28</v>
      </c>
      <c r="C2" s="15" t="s">
        <v>2</v>
      </c>
      <c r="D2" s="16"/>
      <c r="E2" s="9"/>
    </row>
    <row r="3" spans="1:6" ht="19.5" customHeight="1" x14ac:dyDescent="0.2">
      <c r="A3" s="13"/>
      <c r="B3" s="2" t="s">
        <v>5</v>
      </c>
      <c r="C3" s="17">
        <v>6015324.432</v>
      </c>
      <c r="D3" s="3">
        <v>16176246.762356266</v>
      </c>
      <c r="E3" s="3"/>
      <c r="F3" s="3"/>
    </row>
    <row r="4" spans="1:6" ht="13.9" customHeight="1" x14ac:dyDescent="0.2">
      <c r="A4" s="13"/>
      <c r="B4" s="11" t="s">
        <v>24</v>
      </c>
      <c r="C4" s="8">
        <v>646730.51699999999</v>
      </c>
      <c r="D4" s="8">
        <v>583170.81599999999</v>
      </c>
      <c r="E4" s="1"/>
      <c r="F4" s="1"/>
    </row>
    <row r="5" spans="1:6" ht="13.9" customHeight="1" x14ac:dyDescent="0.2">
      <c r="A5" s="13"/>
      <c r="B5" s="11" t="s">
        <v>14</v>
      </c>
      <c r="C5" s="8">
        <v>0</v>
      </c>
      <c r="D5" s="8">
        <v>0</v>
      </c>
      <c r="F5" s="1"/>
    </row>
    <row r="6" spans="1:6" ht="13.9" customHeight="1" x14ac:dyDescent="0.2">
      <c r="A6" s="13"/>
      <c r="B6" s="11" t="s">
        <v>15</v>
      </c>
      <c r="C6" s="8">
        <v>0</v>
      </c>
      <c r="D6" s="8">
        <v>0</v>
      </c>
      <c r="F6" s="1"/>
    </row>
    <row r="7" spans="1:6" ht="13.9" hidden="1" customHeight="1" x14ac:dyDescent="0.2">
      <c r="A7" s="13"/>
      <c r="B7" s="11" t="s">
        <v>9</v>
      </c>
      <c r="C7" s="8">
        <v>0</v>
      </c>
      <c r="D7" s="8"/>
      <c r="F7" s="1"/>
    </row>
    <row r="8" spans="1:6" ht="13.9" customHeight="1" x14ac:dyDescent="0.2">
      <c r="A8" s="13"/>
      <c r="B8" s="18" t="s">
        <v>6</v>
      </c>
      <c r="C8" s="8">
        <v>912647.91399999999</v>
      </c>
      <c r="D8" s="8">
        <v>6882696.3086460084</v>
      </c>
      <c r="E8" s="5"/>
      <c r="F8" s="3"/>
    </row>
    <row r="9" spans="1:6" ht="13.9" customHeight="1" x14ac:dyDescent="0.2">
      <c r="A9" s="13"/>
      <c r="B9" s="11" t="s">
        <v>12</v>
      </c>
      <c r="C9" s="19">
        <v>4455946.0009999983</v>
      </c>
      <c r="D9" s="8">
        <v>8710379.6377102565</v>
      </c>
      <c r="E9" s="8"/>
      <c r="F9" s="3"/>
    </row>
    <row r="10" spans="1:6" ht="13.9" customHeight="1" x14ac:dyDescent="0.2">
      <c r="A10" s="13"/>
      <c r="B10" s="5"/>
      <c r="C10" s="3"/>
      <c r="D10" s="5"/>
      <c r="E10" s="5"/>
      <c r="F10" s="3"/>
    </row>
    <row r="11" spans="1:6" ht="13.9" customHeight="1" x14ac:dyDescent="0.2">
      <c r="A11" s="13"/>
      <c r="B11" s="11" t="s">
        <v>16</v>
      </c>
      <c r="C11" s="8">
        <v>0</v>
      </c>
      <c r="D11" s="22">
        <v>0</v>
      </c>
      <c r="F11" s="1"/>
    </row>
    <row r="12" spans="1:6" ht="13.9" customHeight="1" x14ac:dyDescent="0.2">
      <c r="A12" s="13"/>
      <c r="B12" s="11" t="s">
        <v>18</v>
      </c>
      <c r="C12" s="8">
        <v>129.69900000000001</v>
      </c>
      <c r="D12" s="22">
        <v>0</v>
      </c>
      <c r="F12" s="1"/>
    </row>
    <row r="13" spans="1:6" ht="13.9" customHeight="1" x14ac:dyDescent="0.2">
      <c r="A13" s="13"/>
      <c r="B13" s="11"/>
      <c r="C13" s="8"/>
      <c r="D13" s="5"/>
      <c r="F13" s="1"/>
    </row>
    <row r="14" spans="1:6" ht="13.9" customHeight="1" x14ac:dyDescent="0.2">
      <c r="A14" s="13"/>
      <c r="B14" s="2" t="s">
        <v>4</v>
      </c>
      <c r="C14" s="3">
        <f>SUM(C15:C17)</f>
        <v>9675690.091</v>
      </c>
      <c r="D14" s="3">
        <f t="shared" ref="D14" si="0">SUM(D15:D17)</f>
        <v>12822305.940000001</v>
      </c>
      <c r="E14" s="2"/>
      <c r="F14" s="3"/>
    </row>
    <row r="15" spans="1:6" ht="13.9" hidden="1" customHeight="1" x14ac:dyDescent="0.2">
      <c r="A15" s="13"/>
      <c r="B15" s="5" t="s">
        <v>21</v>
      </c>
      <c r="C15" s="8">
        <v>0</v>
      </c>
      <c r="D15" s="8">
        <v>0</v>
      </c>
      <c r="E15" s="2"/>
      <c r="F15" s="3"/>
    </row>
    <row r="16" spans="1:6" ht="13.9" customHeight="1" x14ac:dyDescent="0.2">
      <c r="A16" s="13"/>
      <c r="B16" s="5" t="s">
        <v>19</v>
      </c>
      <c r="C16" s="8">
        <v>0</v>
      </c>
      <c r="D16" s="8">
        <v>3573461.2170000002</v>
      </c>
      <c r="E16" s="2"/>
      <c r="F16" s="3"/>
    </row>
    <row r="17" spans="1:7" ht="13.9" customHeight="1" x14ac:dyDescent="0.2">
      <c r="A17" s="13"/>
      <c r="B17" s="5" t="s">
        <v>0</v>
      </c>
      <c r="C17" s="8">
        <v>9675690.091</v>
      </c>
      <c r="D17" s="8">
        <v>9248844.7230000012</v>
      </c>
      <c r="E17" s="5"/>
      <c r="F17" s="1"/>
      <c r="G17" s="6">
        <f>E17</f>
        <v>0</v>
      </c>
    </row>
    <row r="18" spans="1:7" ht="13.9" hidden="1" customHeight="1" x14ac:dyDescent="0.2">
      <c r="A18" s="13"/>
      <c r="B18" s="5" t="s">
        <v>10</v>
      </c>
      <c r="C18" s="8">
        <v>0</v>
      </c>
      <c r="D18" s="8"/>
      <c r="E18" s="5"/>
      <c r="F18" s="8"/>
      <c r="G18" s="6">
        <f>1-G17</f>
        <v>1</v>
      </c>
    </row>
    <row r="19" spans="1:7" ht="13.9" hidden="1" customHeight="1" x14ac:dyDescent="0.2">
      <c r="A19" s="13"/>
      <c r="B19" s="5" t="s">
        <v>17</v>
      </c>
      <c r="C19" s="8">
        <f>C11</f>
        <v>0</v>
      </c>
      <c r="D19" s="5"/>
      <c r="E19" s="5"/>
      <c r="F19" s="8"/>
      <c r="G19" s="6"/>
    </row>
    <row r="20" spans="1:7" ht="13.9" customHeight="1" x14ac:dyDescent="0.2">
      <c r="A20" s="13"/>
      <c r="B20" s="5" t="s">
        <v>7</v>
      </c>
      <c r="C20" s="8">
        <v>2000609.6180000002</v>
      </c>
      <c r="D20" s="8">
        <v>0</v>
      </c>
      <c r="E20" s="5"/>
      <c r="F20" s="8"/>
      <c r="G20" s="6"/>
    </row>
    <row r="21" spans="1:7" ht="13.9" customHeight="1" x14ac:dyDescent="0.2">
      <c r="A21" s="13"/>
      <c r="B21" s="5" t="s">
        <v>23</v>
      </c>
      <c r="C21" s="8">
        <f>C4</f>
        <v>646730.51699999999</v>
      </c>
      <c r="D21" s="8">
        <f>D4</f>
        <v>583170.81599999999</v>
      </c>
      <c r="E21" s="8"/>
      <c r="F21" s="8"/>
      <c r="G21" s="6"/>
    </row>
    <row r="22" spans="1:7" ht="13.9" hidden="1" customHeight="1" x14ac:dyDescent="0.2">
      <c r="A22" s="13"/>
      <c r="B22" s="5" t="s">
        <v>11</v>
      </c>
      <c r="C22" s="8">
        <f>C7</f>
        <v>0</v>
      </c>
      <c r="D22" s="5"/>
      <c r="E22" s="5"/>
      <c r="F22" s="8"/>
      <c r="G22" s="6"/>
    </row>
    <row r="23" spans="1:7" ht="13.9" customHeight="1" x14ac:dyDescent="0.2">
      <c r="A23" s="13"/>
      <c r="B23" s="5" t="s">
        <v>8</v>
      </c>
      <c r="C23" s="8">
        <f>C8*1</f>
        <v>912647.91399999999</v>
      </c>
      <c r="D23" s="19">
        <v>6140891</v>
      </c>
      <c r="E23" s="5"/>
      <c r="F23" s="8"/>
      <c r="G23" s="6"/>
    </row>
    <row r="24" spans="1:7" ht="13.9" customHeight="1" x14ac:dyDescent="0.2">
      <c r="A24" s="13"/>
      <c r="B24" s="20" t="s">
        <v>13</v>
      </c>
      <c r="C24" s="19">
        <f>C9</f>
        <v>4455946.0009999983</v>
      </c>
      <c r="D24" s="19">
        <f>D14-D21-D23</f>
        <v>6098244.1240000017</v>
      </c>
      <c r="E24" s="5"/>
      <c r="F24" s="8"/>
      <c r="G24" s="6"/>
    </row>
    <row r="25" spans="1:7" ht="13.9" customHeight="1" x14ac:dyDescent="0.2">
      <c r="A25" s="13"/>
      <c r="B25" s="20" t="s">
        <v>25</v>
      </c>
      <c r="C25" s="8">
        <f>C11</f>
        <v>0</v>
      </c>
      <c r="D25" s="8">
        <f t="shared" ref="D25" si="1">D11</f>
        <v>0</v>
      </c>
      <c r="E25" s="5"/>
      <c r="F25" s="8"/>
      <c r="G25" s="6"/>
    </row>
    <row r="26" spans="1:7" ht="13.9" customHeight="1" x14ac:dyDescent="0.2">
      <c r="A26" s="13"/>
      <c r="B26" s="20" t="s">
        <v>20</v>
      </c>
      <c r="C26" s="8">
        <f>C12</f>
        <v>129.69900000000001</v>
      </c>
      <c r="D26" s="8">
        <f t="shared" ref="D26" si="2">D12</f>
        <v>0</v>
      </c>
      <c r="E26" s="5"/>
      <c r="F26" s="8"/>
      <c r="G26" s="6"/>
    </row>
    <row r="27" spans="1:7" ht="13.9" hidden="1" customHeight="1" x14ac:dyDescent="0.2">
      <c r="A27" s="13"/>
      <c r="B27" s="20" t="s">
        <v>26</v>
      </c>
      <c r="C27" s="8"/>
      <c r="D27" s="8">
        <f>D14-D20-D21-D23-D24-D25-D26</f>
        <v>0</v>
      </c>
      <c r="E27" s="5"/>
      <c r="F27" s="8"/>
      <c r="G27" s="6"/>
    </row>
    <row r="28" spans="1:7" ht="13.9" customHeight="1" x14ac:dyDescent="0.2">
      <c r="A28" s="13"/>
      <c r="B28" s="20"/>
      <c r="C28" s="8"/>
      <c r="D28" s="8"/>
      <c r="E28" s="5"/>
      <c r="F28" s="8"/>
      <c r="G28" s="6"/>
    </row>
    <row r="29" spans="1:7" ht="13.9" hidden="1" customHeight="1" x14ac:dyDescent="0.2">
      <c r="A29" s="13"/>
      <c r="B29" s="20" t="s">
        <v>3</v>
      </c>
      <c r="C29" s="8">
        <f>C8-C23</f>
        <v>0</v>
      </c>
      <c r="D29" s="8">
        <f>D8-D23</f>
        <v>741805.30864600837</v>
      </c>
      <c r="E29" s="3"/>
      <c r="F29" s="3"/>
    </row>
    <row r="30" spans="1:7" ht="13.9" customHeight="1" x14ac:dyDescent="0.2">
      <c r="A30" s="13"/>
      <c r="B30" s="2"/>
      <c r="C30" s="3"/>
      <c r="D30" s="5"/>
      <c r="E30" s="2"/>
      <c r="F30" s="3"/>
    </row>
    <row r="31" spans="1:7" ht="13.9" customHeight="1" x14ac:dyDescent="0.2">
      <c r="A31" s="13"/>
      <c r="B31" s="5"/>
      <c r="C31" s="8"/>
      <c r="D31" s="5"/>
      <c r="E31" s="4"/>
    </row>
    <row r="32" spans="1:7" ht="13.9" customHeight="1" x14ac:dyDescent="0.2">
      <c r="A32" s="13"/>
      <c r="B32" s="24" t="s">
        <v>22</v>
      </c>
      <c r="C32" s="24"/>
      <c r="D32" s="5"/>
      <c r="E32" s="10"/>
    </row>
    <row r="33" spans="1:5" ht="13.9" customHeight="1" x14ac:dyDescent="0.2">
      <c r="A33" s="13"/>
      <c r="B33" s="18" t="s">
        <v>27</v>
      </c>
      <c r="C33" s="21">
        <f>C29/C8</f>
        <v>0</v>
      </c>
      <c r="D33" s="23">
        <f>10.8%</f>
        <v>0.10800000000000001</v>
      </c>
    </row>
    <row r="34" spans="1:5" x14ac:dyDescent="0.2">
      <c r="B34" s="11"/>
      <c r="C34" s="12"/>
      <c r="D34" s="2"/>
    </row>
    <row r="35" spans="1:5" x14ac:dyDescent="0.2">
      <c r="C35" s="1"/>
      <c r="E35" s="4"/>
    </row>
    <row r="36" spans="1:5" x14ac:dyDescent="0.2">
      <c r="C36" s="1"/>
      <c r="D36" s="5"/>
      <c r="E36" s="7"/>
    </row>
    <row r="37" spans="1:5" x14ac:dyDescent="0.2">
      <c r="C37" s="1"/>
      <c r="D37" s="3"/>
      <c r="E37" s="4"/>
    </row>
    <row r="38" spans="1:5" x14ac:dyDescent="0.2">
      <c r="C38" s="1"/>
      <c r="E38" s="4"/>
    </row>
    <row r="39" spans="1:5" x14ac:dyDescent="0.2">
      <c r="C39" s="1"/>
      <c r="D39" s="1"/>
      <c r="E39" s="7"/>
    </row>
    <row r="40" spans="1:5" x14ac:dyDescent="0.2">
      <c r="C40" s="1"/>
    </row>
  </sheetData>
  <mergeCells count="1">
    <mergeCell ref="B32:C32"/>
  </mergeCells>
  <phoneticPr fontId="3" type="noConversion"/>
  <pageMargins left="0.74803149606299213" right="0.74803149606299213" top="0.78740157480314965" bottom="0.78740157480314965" header="0.51181102362204722" footer="0.51181102362204722"/>
  <pageSetup paperSize="9" orientation="landscape" horizontalDpi="4294967295" verticalDpi="300" r:id="rId1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V33" sqref="V33"/>
    </sheetView>
  </sheetViews>
  <sheetFormatPr defaultRowHeight="12.75" x14ac:dyDescent="0.2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structura amestec</vt:lpstr>
      <vt:lpstr>adresa ANRE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AncaA</dc:creator>
  <cp:lastModifiedBy>Anca Apostolescu</cp:lastModifiedBy>
  <cp:lastPrinted>2016-11-23T08:28:40Z</cp:lastPrinted>
  <dcterms:created xsi:type="dcterms:W3CDTF">2007-10-18T08:31:41Z</dcterms:created>
  <dcterms:modified xsi:type="dcterms:W3CDTF">2017-01-20T10:20:25Z</dcterms:modified>
</cp:coreProperties>
</file>