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p ec\Rez Dep Ec 14.04.2014\DepEc\DepEc\Tarife transport 2023-2024\Publicare SITE\Engleza\"/>
    </mc:Choice>
  </mc:AlternateContent>
  <xr:revisionPtr revIDLastSave="0" documentId="13_ncr:1_{7F5417E6-C713-49C2-8B05-8B5BF6FA2472}" xr6:coauthVersionLast="36" xr6:coauthVersionMax="36" xr10:uidLastSave="{00000000-0000-0000-0000-000000000000}"/>
  <bookViews>
    <workbookView xWindow="0" yWindow="0" windowWidth="21576" windowHeight="7980" activeTab="1" xr2:uid="{0D12D058-43CE-4D64-8E50-57EF475C7214}"/>
  </bookViews>
  <sheets>
    <sheet name="Entry" sheetId="3" r:id="rId1"/>
    <sheet name="Exi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a1" localSheetId="1" hidden="1">{#N/A,#N/A,FALSE,"Отчет о финансовых результатах"}</definedName>
    <definedName name="__________________a1" hidden="1">{#N/A,#N/A,FALSE,"Отчет о финансовых результатах"}</definedName>
    <definedName name="________________a1" localSheetId="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localSheetId="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localSheetId="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localSheetId="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localSheetId="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localSheetId="1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localSheetId="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localSheetId="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localSheetId="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localSheetId="1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localSheetId="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localSheetId="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localSheetId="1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localSheetId="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localSheetId="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localSheetId="1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localSheetId="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localSheetId="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localSheetId="1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localSheetId="1" hidden="1">{#N/A,#N/A,FALSE,"Отчет о финансовых результатах"}</definedName>
    <definedName name="________a1" hidden="1">{#N/A,#N/A,FALSE,"Отчет о финансовых результатах"}</definedName>
    <definedName name="________a2" localSheetId="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localSheetId="1" hidden="1">{#N/A,#N/A,FALSE,"Отчет о финансовых результатах"}</definedName>
    <definedName name="________gg1" hidden="1">{#N/A,#N/A,FALSE,"Отчет о финансовых результатах"}</definedName>
    <definedName name="_______a1" localSheetId="1" hidden="1">{#N/A,#N/A,FALSE,"Отчет о финансовых результатах"}</definedName>
    <definedName name="_______a1" hidden="1">{#N/A,#N/A,FALSE,"Отчет о финансовых результатах"}</definedName>
    <definedName name="_______a2" localSheetId="1" hidden="1">{#N/A,#N/A,FALSE,"Отчет о финансовых результатах"}</definedName>
    <definedName name="_______a2" hidden="1">{#N/A,#N/A,FALSE,"Отчет о финансовых результатах"}</definedName>
    <definedName name="_______gg1" localSheetId="1" hidden="1">{#N/A,#N/A,FALSE,"Отчет о финансовых результатах"}</definedName>
    <definedName name="_______gg1" hidden="1">{#N/A,#N/A,FALSE,"Отчет о финансовых результатах"}</definedName>
    <definedName name="______a1" localSheetId="1" hidden="1">{#N/A,#N/A,FALSE,"Отчет о финансовых результатах"}</definedName>
    <definedName name="______a1" hidden="1">{#N/A,#N/A,FALSE,"Отчет о финансовых результатах"}</definedName>
    <definedName name="______a2" localSheetId="1" hidden="1">{#N/A,#N/A,FALSE,"Отчет о финансовых результатах"}</definedName>
    <definedName name="______a2" hidden="1">{#N/A,#N/A,FALSE,"Отчет о финансовых результатах"}</definedName>
    <definedName name="______gg1" localSheetId="1" hidden="1">{#N/A,#N/A,FALSE,"Отчет о финансовых результатах"}</definedName>
    <definedName name="______gg1" hidden="1">{#N/A,#N/A,FALSE,"Отчет о финансовых результатах"}</definedName>
    <definedName name="_____a1" localSheetId="1" hidden="1">{#N/A,#N/A,FALSE,"Отчет о финансовых результатах"}</definedName>
    <definedName name="_____a1" hidden="1">{#N/A,#N/A,FALSE,"Отчет о финансовых результатах"}</definedName>
    <definedName name="_____a2" localSheetId="1" hidden="1">{#N/A,#N/A,FALSE,"Отчет о финансовых результатах"}</definedName>
    <definedName name="_____a2" hidden="1">{#N/A,#N/A,FALSE,"Отчет о финансовых результатах"}</definedName>
    <definedName name="_____gg1" localSheetId="1" hidden="1">{#N/A,#N/A,FALSE,"Отчет о финансовых результатах"}</definedName>
    <definedName name="_____gg1" hidden="1">{#N/A,#N/A,FALSE,"Отчет о финансовых результатах"}</definedName>
    <definedName name="____a1" localSheetId="1" hidden="1">{#N/A,#N/A,FALSE,"Отчет о финансовых результатах"}</definedName>
    <definedName name="____a1" hidden="1">{#N/A,#N/A,FALSE,"Отчет о финансовых результатах"}</definedName>
    <definedName name="____a2" localSheetId="1" hidden="1">{#N/A,#N/A,FALSE,"Отчет о финансовых результатах"}</definedName>
    <definedName name="____a2" hidden="1">{#N/A,#N/A,FALSE,"Отчет о финансовых результатах"}</definedName>
    <definedName name="____gg1" localSheetId="1" hidden="1">{#N/A,#N/A,FALSE,"Отчет о финансовых результатах"}</definedName>
    <definedName name="____gg1" hidden="1">{#N/A,#N/A,FALSE,"Отчет о финансовых результатах"}</definedName>
    <definedName name="___a1" localSheetId="1" hidden="1">{#N/A,#N/A,FALSE,"Отчет о финансовых результатах"}</definedName>
    <definedName name="___a1" hidden="1">{#N/A,#N/A,FALSE,"Отчет о финансовых результатах"}</definedName>
    <definedName name="___a2" localSheetId="1" hidden="1">{#N/A,#N/A,FALSE,"Отчет о финансовых результатах"}</definedName>
    <definedName name="___a2" hidden="1">{#N/A,#N/A,FALSE,"Отчет о финансовых результатах"}</definedName>
    <definedName name="___gg1" localSheetId="1" hidden="1">{#N/A,#N/A,FALSE,"Отчет о финансовых результатах"}</definedName>
    <definedName name="___gg1" hidden="1">{#N/A,#N/A,FALSE,"Отчет о финансовых результатах"}</definedName>
    <definedName name="__a1" localSheetId="1" hidden="1">{#N/A,#N/A,FALSE,"Отчет о финансовых результатах"}</definedName>
    <definedName name="__a1" hidden="1">{#N/A,#N/A,FALSE,"Отчет о финансовых результатах"}</definedName>
    <definedName name="__a2" localSheetId="1" hidden="1">{#N/A,#N/A,FALSE,"Отчет о финансовых результатах"}</definedName>
    <definedName name="__a2" hidden="1">{#N/A,#N/A,FALSE,"Отчет о финансовых результатах"}</definedName>
    <definedName name="__asd4" localSheetId="1" hidden="1">{#N/A,#N/A,FALSE,"Отчет о финансовых результатах"}</definedName>
    <definedName name="__asd4" hidden="1">{#N/A,#N/A,FALSE,"Отчет о финансовых результатах"}</definedName>
    <definedName name="__gg1" localSheetId="1" hidden="1">{#N/A,#N/A,FALSE,"Отчет о финансовых результатах"}</definedName>
    <definedName name="__gg1" hidden="1">{#N/A,#N/A,FALSE,"Отчет о финансовых результатах"}</definedName>
    <definedName name="__i2" localSheetId="1" hidden="1">{#N/A,#N/A,FALSE,"Отчет о финансовых результатах"}</definedName>
    <definedName name="__i2" hidden="1">{#N/A,#N/A,FALSE,"Отчет о финансовых результатах"}</definedName>
    <definedName name="__i3" localSheetId="1" hidden="1">{#N/A,#N/A,FALSE,"Отчет о финансовых результатах"}</definedName>
    <definedName name="__i3" hidden="1">{#N/A,#N/A,FALSE,"Отчет о финансовых результатах"}</definedName>
    <definedName name="__t3" localSheetId="1" hidden="1">{#N/A,#N/A,FALSE,"Отчет о финансовых результатах"}</definedName>
    <definedName name="__t3" hidden="1">{#N/A,#N/A,FALSE,"Отчет о финансовых результатах"}</definedName>
    <definedName name="__zz12" localSheetId="1" hidden="1">{0,0,0,0}</definedName>
    <definedName name="__zz12" hidden="1">{0,0,0,0}</definedName>
    <definedName name="_a1" localSheetId="1" hidden="1">{#N/A,#N/A,FALSE,"Отчет о финансовых результатах"}</definedName>
    <definedName name="_a1" hidden="1">{#N/A,#N/A,FALSE,"Отчет о финансовых результатах"}</definedName>
    <definedName name="_a2" localSheetId="1" hidden="1">{#N/A,#N/A,FALSE,"Отчет о финансовых результатах"}</definedName>
    <definedName name="_a2" hidden="1">{#N/A,#N/A,FALSE,"Отчет о финансовых результатах"}</definedName>
    <definedName name="_a3" localSheetId="1" hidden="1">{#N/A,#N/A,FALSE,"Отчет о финансовых результатах"}</definedName>
    <definedName name="_a3" hidden="1">{#N/A,#N/A,FALSE,"Отчет о финансовых результатах"}</definedName>
    <definedName name="_asd4" localSheetId="1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0" hidden="1">[1]Fe!#REF!</definedName>
    <definedName name="_Fill" localSheetId="1" hidden="1">[1]Fe!#REF!</definedName>
    <definedName name="_Fill" hidden="1">[1]Fe!#REF!</definedName>
    <definedName name="_xlnm._FilterDatabase" localSheetId="0" hidden="1">Entry!$A$1:$Z$1489</definedName>
    <definedName name="_xlnm._FilterDatabase" localSheetId="1" hidden="1">Exit!$A$1:$AK$387</definedName>
    <definedName name="_gg1" localSheetId="1" hidden="1">{#N/A,#N/A,FALSE,"Отчет о финансовых результатах"}</definedName>
    <definedName name="_gg1" hidden="1">{#N/A,#N/A,FALSE,"Отчет о финансовых результатах"}</definedName>
    <definedName name="_i2" localSheetId="1" hidden="1">{#N/A,#N/A,FALSE,"Отчет о финансовых результатах"}</definedName>
    <definedName name="_i2" hidden="1">{#N/A,#N/A,FALSE,"Отчет о финансовых результатах"}</definedName>
    <definedName name="_i3" localSheetId="1" hidden="1">{#N/A,#N/A,FALSE,"Отчет о финансовых результатах"}</definedName>
    <definedName name="_i3" hidden="1">{#N/A,#N/A,FALSE,"Отчет о финансовых результатах"}</definedName>
    <definedName name="_S1_ArrowId">[2]Inputs!$A$3</definedName>
    <definedName name="_S2_CompanyName">[2]Reports!$A$2</definedName>
    <definedName name="_S2_DataStage1">[2]Inputs!$A$4</definedName>
    <definedName name="_t3" localSheetId="1" hidden="1">{#N/A,#N/A,FALSE,"Отчет о финансовых результатах"}</definedName>
    <definedName name="_t3" hidden="1">{#N/A,#N/A,FALSE,"Отчет о финансовых результатах"}</definedName>
    <definedName name="_zz12" localSheetId="1" hidden="1">{0,0,0,0}</definedName>
    <definedName name="_zz12" hidden="1">{0,0,0,0}</definedName>
    <definedName name="a" localSheetId="0" hidden="1">[3]Fe!#REF!</definedName>
    <definedName name="a" localSheetId="1" hidden="1">[3]Fe!#REF!</definedName>
    <definedName name="a" hidden="1">[3]Fe!#REF!</definedName>
    <definedName name="aa" localSheetId="0" hidden="1">[3]Fe!#REF!</definedName>
    <definedName name="aa" localSheetId="1" hidden="1">[3]Fe!#REF!</definedName>
    <definedName name="aa" hidden="1">[3]Fe!#REF!</definedName>
    <definedName name="aaa" localSheetId="1" hidden="1">{#N/A,#N/A,FALSE,"Отчет о финансовых результатах"}</definedName>
    <definedName name="aaa" hidden="1">{#N/A,#N/A,FALSE,"Отчет о финансовых результатах"}</definedName>
    <definedName name="AAAA" localSheetId="1" hidden="1">{#N/A,#N/A,FALSE,"Отчет о финансовых результатах"}</definedName>
    <definedName name="AAAA" hidden="1">{#N/A,#N/A,FALSE,"Отчет о финансовых результатах"}</definedName>
    <definedName name="aaaaaa" localSheetId="1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localSheetId="1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localSheetId="1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localSheetId="1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localSheetId="1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localSheetId="1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localSheetId="1" hidden="1">{#N/A,#N/A,FALSE,"Отчет о финансовых результатах"}</definedName>
    <definedName name="abc" hidden="1">{#N/A,#N/A,FALSE,"Отчет о финансовых результатах"}</definedName>
    <definedName name="ABS">[2]Reports!$A$380</definedName>
    <definedName name="Accounting_records">[4]Scoping!$G$19</definedName>
    <definedName name="Accruals">[4]Scoping!$G$30</definedName>
    <definedName name="ACF">[2]Reports!$A$327</definedName>
    <definedName name="Actual_Return">""</definedName>
    <definedName name="Adjusted_Ratios">[2]Reports!$A$31</definedName>
    <definedName name="amortizare" localSheetId="0" hidden="1">[5]Fe!#REF!</definedName>
    <definedName name="amortizare" localSheetId="1" hidden="1">[5]Fe!#REF!</definedName>
    <definedName name="amortizare" hidden="1">[5]Fe!#REF!</definedName>
    <definedName name="an" localSheetId="0">#REF!</definedName>
    <definedName name="an" localSheetId="1">#REF!</definedName>
    <definedName name="an">#REF!</definedName>
    <definedName name="An.2.2" localSheetId="1" hidden="1">{#N/A,#N/A,FALSE,"Отчет о финансовых результатах"}</definedName>
    <definedName name="An.2.2" hidden="1">{#N/A,#N/A,FALSE,"Отчет о финансовых результатах"}</definedName>
    <definedName name="AN.202" localSheetId="1" hidden="1">{#N/A,#N/A,FALSE,"Отчет о финансовых результатах"}</definedName>
    <definedName name="AN.202" hidden="1">{#N/A,#N/A,FALSE,"Отчет о финансовых результатах"}</definedName>
    <definedName name="ANRE" localSheetId="1" hidden="1">{#N/A,#N/A,FALSE,"Отчет о финансовых результатах"}</definedName>
    <definedName name="ANRE" hidden="1">{#N/A,#N/A,FALSE,"Отчет о финансовых результатах"}</definedName>
    <definedName name="Anul" localSheetId="0">#REF!</definedName>
    <definedName name="Anul" localSheetId="1">#REF!</definedName>
    <definedName name="Anul">#REF!</definedName>
    <definedName name="ARE_Search_Start">[2]Inputs!$A$813</definedName>
    <definedName name="AROInputs">[2]Inputs!$A$561</definedName>
    <definedName name="Balance_Sheet">[2]Inputs!$A$245</definedName>
    <definedName name="bbbbbbbbbbbbbb" localSheetId="1" hidden="1">{#N/A,#N/A,FALSE,"Отчет о финансовых результатах"}</definedName>
    <definedName name="bbbbbbbbbbbbbb" hidden="1">{#N/A,#N/A,FALSE,"Отчет о финансовых результатах"}</definedName>
    <definedName name="bc" localSheetId="1" hidden="1">{#N/A,#N/A,FALSE,"Отчет о финансовых результатах"}</definedName>
    <definedName name="bc" hidden="1">{#N/A,#N/A,FALSE,"Отчет о финансовых результатах"}</definedName>
    <definedName name="BSAdjustments">[2]Inputs!$A$1197</definedName>
    <definedName name="Bvc" localSheetId="1" hidden="1">{#N/A,#N/A,FALSE,"Отчет о финансовых результатах"}</definedName>
    <definedName name="Bvc" hidden="1">{#N/A,#N/A,FALSE,"Отчет о финансовых результатах"}</definedName>
    <definedName name="CallingApp">""</definedName>
    <definedName name="CAPITAL">[2]Inputs!$A$1280</definedName>
    <definedName name="Cash">[4]Scoping!$G$20</definedName>
    <definedName name="Cash_Flow_Statement">[2]Inputs!$A$149</definedName>
    <definedName name="ccc" localSheetId="1" hidden="1">{#N/A,#N/A,FALSE,"Отчет о финансовых результатах"}</definedName>
    <definedName name="ccc" hidden="1">{#N/A,#N/A,FALSE,"Отчет о финансовых результатах"}</definedName>
    <definedName name="CFAdjustments">[2]Inputs!$A$1088</definedName>
    <definedName name="ConcatFN">[2]Inputs!$C$1609</definedName>
    <definedName name="Construction_contracts">[4]Scoping!$G$23</definedName>
    <definedName name="Credit_Stats">[2]Reports!$A$412</definedName>
    <definedName name="CurrencyList">[2]Lists!$A$3:$A$1502</definedName>
    <definedName name="CurrencySymbolList">[2]TemplateLists!$A$2:$B$26</definedName>
    <definedName name="d" localSheetId="1" hidden="1">{#N/A,#N/A,FALSE,"Отчет о финансовых результатах"}</definedName>
    <definedName name="d" hidden="1">{#N/A,#N/A,FALSE,"Отчет о финансовых результатах"}</definedName>
    <definedName name="ddd" localSheetId="0">#REF!</definedName>
    <definedName name="ddd" localSheetId="1">#REF!</definedName>
    <definedName name="ddd">#REF!</definedName>
    <definedName name="DDDates">[2]FinSum!$P$4:$P$5</definedName>
    <definedName name="DDIndex">[2]FinSum!$E$3</definedName>
    <definedName name="deka" localSheetId="1" hidden="1">{#N/A,#N/A,FALSE,"Отчет о финансовых результатах"}</definedName>
    <definedName name="deka" hidden="1">{#N/A,#N/A,FALSE,"Отчет о финансовых результатах"}</definedName>
    <definedName name="DenominationList">[2]Lists!$B$2:$B$5</definedName>
    <definedName name="DenomShortList">[2]TemplateLists!$G$2:$H$5</definedName>
    <definedName name="DetectFYEChange">[2]Inputs!$B$1620</definedName>
    <definedName name="dfgjjjjjjjjjjjjjjjjjjjjjjjjj" localSheetId="1" hidden="1">{#N/A,#N/A,FALSE,"Отчет о финансовых результатах"}</definedName>
    <definedName name="dfgjjjjjjjjjjjjjjjjjjjjjjjjj" hidden="1">{#N/A,#N/A,FALSE,"Отчет о финансовых результатах"}</definedName>
    <definedName name="dfsfsdf" localSheetId="1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[2]Reports!$A$458</definedName>
    <definedName name="EntityComboCacheDate" hidden="1">39099</definedName>
    <definedName name="EntityComboCacheTestDate" hidden="1">39099</definedName>
    <definedName name="EntityConfStatus">[2]Inputs!$A$1624</definedName>
    <definedName name="euro">'[6]An. 2.2.5.Estimarea dobânzii'!$D$14</definedName>
    <definedName name="extras_1" localSheetId="0">#REF!</definedName>
    <definedName name="extras_1" localSheetId="1">#REF!</definedName>
    <definedName name="extras_1">#REF!</definedName>
    <definedName name="Fees" localSheetId="0">[7]bei!#REF!</definedName>
    <definedName name="Fees" localSheetId="1">[7]bei!#REF!</definedName>
    <definedName name="Fees">[7]bei!#REF!</definedName>
    <definedName name="ffff" localSheetId="1" hidden="1">{#N/A,#N/A,FALSE,"Отчет о финансовых результатах"}</definedName>
    <definedName name="ffff" hidden="1">{#N/A,#N/A,FALSE,"Отчет о финансовых результатах"}</definedName>
    <definedName name="FFO_TotDebt">[2]UtilityBenchmarks!$A$42:$H$51</definedName>
    <definedName name="FFOIntCov">[2]UtilityBenchmarks!$A$30:$H$39</definedName>
    <definedName name="fgfgfgffhhhhhhhhhhhhhhhhhhhh" localSheetId="1" hidden="1">{#N/A,#N/A,FALSE,"Отчет о финансовых результатах"}</definedName>
    <definedName name="fgfgfgffhhhhhhhhhhhhhhhhhhhh" hidden="1">{#N/A,#N/A,FALSE,"Отчет о финансовых результатах"}</definedName>
    <definedName name="fggggg" localSheetId="1" hidden="1">{#N/A,#N/A,FALSE,"Отчет о финансовых результатах"}</definedName>
    <definedName name="fggggg" hidden="1">{#N/A,#N/A,FALSE,"Отчет о финансовых результатах"}</definedName>
    <definedName name="fill" localSheetId="0" hidden="1">[3]Fe!#REF!</definedName>
    <definedName name="fill" localSheetId="1" hidden="1">[3]Fe!#REF!</definedName>
    <definedName name="fill" hidden="1">[3]Fe!#REF!</definedName>
    <definedName name="FNMarkers2">[2]Inputs!$C$1611</definedName>
    <definedName name="for" localSheetId="1" hidden="1">{#N/A,#N/A,FALSE,0}</definedName>
    <definedName name="for" hidden="1">{#N/A,#N/A,FALSE,0}</definedName>
    <definedName name="forma" localSheetId="1" hidden="1">{#N/A,#N/A,FALSE,"Отчет о финансовых результатах"}</definedName>
    <definedName name="forma" hidden="1">{#N/A,#N/A,FALSE,"Отчет о финансовых результатах"}</definedName>
    <definedName name="Functii" localSheetId="0">#REF!</definedName>
    <definedName name="Functii" localSheetId="1">#REF!</definedName>
    <definedName name="Functii">#REF!</definedName>
    <definedName name="ggggg" localSheetId="1" hidden="1">{#N/A,#N/A,FALSE,"Отчет о финансовых результатах"}</definedName>
    <definedName name="ggggg" hidden="1">{#N/A,#N/A,FALSE,"Отчет о финансовых результатах"}</definedName>
    <definedName name="ghj" localSheetId="1" hidden="1">{#N/A,#N/A,FALSE,"Отчет о финансовых результатах"}</definedName>
    <definedName name="ghj" hidden="1">{#N/A,#N/A,FALSE,"Отчет о финансовых результатах"}</definedName>
    <definedName name="ghujg" localSheetId="1" hidden="1">{#N/A,#N/A,FALSE,"Отчет о финансовых результатах"}</definedName>
    <definedName name="ghujg" hidden="1">{#N/A,#N/A,FALSE,"Отчет о финансовых результатах"}</definedName>
    <definedName name="Goodwill">[4]Scoping!$G$27</definedName>
    <definedName name="grisa" localSheetId="1" hidden="1">{0,2.97619001461332E-288,0,0}</definedName>
    <definedName name="grisa" hidden="1">{0,2.97619001461332E-288,0,0}</definedName>
    <definedName name="GVKey">"006066-01"</definedName>
    <definedName name="HandOffValidation">[2]Inputs!$C$18:$C$21</definedName>
    <definedName name="hjk" localSheetId="1" hidden="1">{#N/A,#N/A,FALSE,"Отчет о финансовых результатах"}</definedName>
    <definedName name="hjk" hidden="1">{#N/A,#N/A,FALSE,"Отчет о финансовых результатах"}</definedName>
    <definedName name="HTML_CodePage" hidden="1">1252</definedName>
    <definedName name="HTML_Control" localSheetId="1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[2]FinSum!$A$15,[2]FinSum!$A$26,[2]FinSum!$A$27,[2]FinSum!$A$32,[2]FinSum!$A$36,[2]FinSum!$A$46,[2]FinSum!$A$53:$A$66</definedName>
    <definedName name="I_Only_Opt">[2]FinSum!$A$15,[2]FinSum!$A$26,[2]FinSum!$A$27,[2]FinSum!$A$32,[2]FinSum!$A$46,[2]FinSum!$A$53:$A$66</definedName>
    <definedName name="I_Opt_U_Stnd">[2]FinSum!$A$19,[2]FinSum!$A$23,[2]FinSum!$A$25</definedName>
    <definedName name="IN_activitati" localSheetId="0" hidden="1">[1]Fe!#REF!</definedName>
    <definedName name="IN_activitati" localSheetId="1" hidden="1">[1]Fe!#REF!</definedName>
    <definedName name="IN_activitati" hidden="1">[1]Fe!#REF!</definedName>
    <definedName name="Include">[2]FinSum!$O$4:$O$5</definedName>
    <definedName name="Income_Statement">[2]Inputs!$A$30</definedName>
    <definedName name="Industrial">[2]Inputs!$B$1594</definedName>
    <definedName name="inf">1.14</definedName>
    <definedName name="INFLATIONFACTOR11">0.845</definedName>
    <definedName name="InflationRates">[2]Lists!$C$2:$C$3</definedName>
    <definedName name="Inputs_E_Items_1">[2]Inputs!$C$36,[2]Inputs!$C$37,[2]Inputs!$C$38,[2]Inputs!$C$39,[2]Inputs!$C$51,[2]Inputs!$C$54,[2]Inputs!$C$114,[2]Inputs!$C$156,[2]Inputs!$C$157,[2]Inputs!$C$160</definedName>
    <definedName name="Inputs_E_Items_2">[2]Inputs!$C$161,[2]Inputs!$C$168,[2]Inputs!$C$169,[2]Inputs!$C$172,[2]Inputs!$C$182,[2]Inputs!$C$184,[2]Inputs!$C$186,[2]Inputs!$C$194,[2]Inputs!$C$196,[2]Inputs!$C$199,[2]Inputs!$C$201,[2]Inputs!$C$158</definedName>
    <definedName name="Inputs_E_Items_3">[2]Inputs!$C$202,[2]Inputs!$C$203,[2]Inputs!$C$210,[2]Inputs!$C$233,[2]Inputs!$C$234,[2]Inputs!$C$274,[2]Inputs!$C$335</definedName>
    <definedName name="Inputs_E_Items_4">[2]Inputs!$C$317,[2]Inputs!$C$343,[2]Inputs!$C$344,[2]Inputs!$C$661,[2]Inputs!$C$662,[2]Inputs!$C$663,[2]Inputs!$C$665,[2]Inputs!$C$666,[2]Inputs!$C$667,[2]Inputs!$C$669</definedName>
    <definedName name="Inputs_L_Items_1">[2]Inputs!$C$146,[2]Inputs!$C$147</definedName>
    <definedName name="Inputs_N_Items_1">[2]Inputs!$C$49,[2]Inputs!$C$111,[2]Inputs!$C$130,[2]Inputs!$C$132,[2]Inputs!$C$137,[2]Inputs!$C$138,[2]Inputs!$C$139,[2]Inputs!$C$140,[2]Inputs!$C$141,[2]Inputs!$C$142,[2]Inputs!$C$143</definedName>
    <definedName name="Inputs_N_Items_2">[2]Inputs!$C$144,[2]Inputs!$C$145,[2]Inputs!$C$155,[2]Inputs!$C$164,[2]Inputs!$C$170,[2]Inputs!$C$187,[2]Inputs!$C$197,[2]Inputs!$C$198</definedName>
    <definedName name="Inputs_N_Items_4">[2]Inputs!$C$1604,[2]Inputs!$C$1605,[2]Inputs!$C$1607,[2]Inputs!$C$1608,[2]Inputs!$C$1609,[2]Inputs!$C$1612</definedName>
    <definedName name="InputsSheetCells">[2]Inputs!$F$13:$L$1305,[2]Inputs!$E$1308:$E$1310</definedName>
    <definedName name="InputtedBP">[2]Inputs!$H$1574</definedName>
    <definedName name="InputtedRating">[2]Inputs!$H$1573</definedName>
    <definedName name="Institutii" localSheetId="0">#REF!</definedName>
    <definedName name="Institutii" localSheetId="1">#REF!</definedName>
    <definedName name="Institutii">#REF!</definedName>
    <definedName name="Intangibles">[4]Scoping!$G$28</definedName>
    <definedName name="INTRARI" localSheetId="0" hidden="1">[5]Fe!#REF!</definedName>
    <definedName name="INTRARI" localSheetId="1" hidden="1">[5]Fe!#REF!</definedName>
    <definedName name="INTRARI" hidden="1">[5]Fe!#REF!</definedName>
    <definedName name="INTRARI_suplT1" localSheetId="0" hidden="1">[1]Fe!#REF!</definedName>
    <definedName name="INTRARI_suplT1" localSheetId="1" hidden="1">[1]Fe!#REF!</definedName>
    <definedName name="INTRARI_suplT1" hidden="1">[1]Fe!#REF!</definedName>
    <definedName name="Inventory">[4]Scoping!$G$22</definedName>
    <definedName name="Invest_properties">[4]Scoping!$G$25</definedName>
    <definedName name="Invest_subsidiaries">[4]Scoping!$G$26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localSheetId="1" hidden="1">{#N/A,#N/A,FALSE,"Отчет о финансовых результатах"}</definedName>
    <definedName name="jhgggggggggggggg" hidden="1">{#N/A,#N/A,FALSE,"Отчет о финансовых результатах"}</definedName>
    <definedName name="kblf" localSheetId="1" hidden="1">{#N/A,#N/A,FALSE,0}</definedName>
    <definedName name="kblf" hidden="1">{#N/A,#N/A,FALSE,0}</definedName>
    <definedName name="ke" localSheetId="1" hidden="1">{#N/A,#N/A,FALSE,"Отчет о финансовых результатах"}</definedName>
    <definedName name="ke" hidden="1">{#N/A,#N/A,FALSE,"Отчет о финансовых результатах"}</definedName>
    <definedName name="kj" localSheetId="1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localSheetId="1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localSheetId="1" hidden="1">{#N/A,#N/A,FALSE,"Отчет о финансовых результатах"}</definedName>
    <definedName name="kkk" hidden="1">{#N/A,#N/A,FALSE,"Отчет о финансовых результатах"}</definedName>
    <definedName name="kli" localSheetId="1" hidden="1">{#N/A,#N/A,FALSE,"Отчет о финансовых результатах"}</definedName>
    <definedName name="kli" hidden="1">{#N/A,#N/A,FALSE,"Отчет о финансовых результатах"}</definedName>
    <definedName name="LastFiscalYear">[8]Variables!$B$7</definedName>
    <definedName name="luna" localSheetId="0">#REF!</definedName>
    <definedName name="luna" localSheetId="1">#REF!</definedName>
    <definedName name="luna">#REF!</definedName>
    <definedName name="montat_robinet_pe_conducta" localSheetId="0">[9]Q2013!#REF!</definedName>
    <definedName name="montat_robinet_pe_conducta" localSheetId="1">[9]Q2013!#REF!</definedName>
    <definedName name="montat_robinet_pe_conducta">[9]Q2013!#REF!</definedName>
    <definedName name="MonthList">[2]TemplateLists!$C$2:$F$13</definedName>
    <definedName name="nbfgtreeeeeeeeeeeeeee" localSheetId="1" hidden="1">{#N/A,#N/A,FALSE,"Отчет о финансовых результатах"}</definedName>
    <definedName name="nbfgtreeeeeeeeeeeeeee" hidden="1">{#N/A,#N/A,FALSE,"Отчет о финансовых результатах"}</definedName>
    <definedName name="nn" localSheetId="1" hidden="1">{#N/A,#N/A,FALSE,"Отчет о финансовых результатах"}</definedName>
    <definedName name="nn" hidden="1">{#N/A,#N/A,FALSE,"Отчет о финансовых результатах"}</definedName>
    <definedName name="nnn" localSheetId="1" hidden="1">{#N/A,#N/A,FALSE,"Отчет о финансовых результатах"}</definedName>
    <definedName name="nnn" hidden="1">{#N/A,#N/A,FALSE,"Отчет о финансовых результатах"}</definedName>
    <definedName name="Notes_payable">[4]Scoping!$G$31</definedName>
    <definedName name="o">#REF!</definedName>
    <definedName name="Off_Balance_Sheet_Adjustments">[2]Inputs!$A$375</definedName>
    <definedName name="operator" localSheetId="0">#REF!</definedName>
    <definedName name="operator" localSheetId="1">#REF!</definedName>
    <definedName name="operator">#REF!</definedName>
    <definedName name="OrgType">[2]FinSum!$L$6</definedName>
    <definedName name="p" localSheetId="1" hidden="1">{#N/A,#N/A,FALSE,"Отчет о финансовых результатах"}</definedName>
    <definedName name="p" hidden="1">{#N/A,#N/A,FALSE,"Отчет о финансовых результатах"}</definedName>
    <definedName name="Payables">[4]Scoping!$G$29</definedName>
    <definedName name="PensionInputs">[2]Inputs!$A$611</definedName>
    <definedName name="personal" localSheetId="0">#REF!</definedName>
    <definedName name="personal" localSheetId="1">#REF!</definedName>
    <definedName name="personal">#REF!</definedName>
    <definedName name="PI" localSheetId="1" hidden="1">{#N/A,#N/A,FALSE,"Отчет о финансовых результатах"}</definedName>
    <definedName name="PI" hidden="1">{#N/A,#N/A,FALSE,"Отчет о финансовых результатах"}</definedName>
    <definedName name="PPAInputs">[2]Inputs!$A$445</definedName>
    <definedName name="PPE">[4]Scoping!$G$24</definedName>
    <definedName name="ppppppppppppppppppppppp" localSheetId="1" hidden="1">{#N/A,#N/A,FALSE,"Отчет о финансовых результатах"}</definedName>
    <definedName name="ppppppppppppppppppppppp" hidden="1">{#N/A,#N/A,FALSE,"Отчет о финансовых результатах"}</definedName>
    <definedName name="_xlnm.Print_Area" localSheetId="0">Entry!$A$1:$A$495</definedName>
    <definedName name="_xlnm.Print_Area" localSheetId="1">Exit!$A$1:$A$387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>Entry!$1:$2</definedName>
    <definedName name="_xlnm.Print_Titles" localSheetId="1">Exit!$1:$2</definedName>
    <definedName name="programe" localSheetId="0">#REF!</definedName>
    <definedName name="programe" localSheetId="1">#REF!</definedName>
    <definedName name="programe">#REF!</definedName>
    <definedName name="PubDateY">[2]Inputs!$L$1599</definedName>
    <definedName name="PubDateY_1">[2]Inputs!$K$1599</definedName>
    <definedName name="PubDay">[2]Inputs!$F$1598</definedName>
    <definedName name="PubDenomCurrY">[2]Inputs!$L$1595</definedName>
    <definedName name="PubDenomCurrY_1">[2]Inputs!$K$1595</definedName>
    <definedName name="PubMonth">[2]Inputs!$F$1597</definedName>
    <definedName name="PubRecFirstRow" localSheetId="0">'[10]S&amp;P'!#REF!</definedName>
    <definedName name="PubRecFirstRow" localSheetId="1">'[10]S&amp;P'!#REF!</definedName>
    <definedName name="PubRecFirstRow">'[10]S&amp;P'!#REF!</definedName>
    <definedName name="PubRecName" localSheetId="0">'[10]S&amp;P'!#REF!</definedName>
    <definedName name="PubRecName" localSheetId="1">'[10]S&amp;P'!#REF!</definedName>
    <definedName name="PubRecName">'[10]S&amp;P'!#REF!</definedName>
    <definedName name="PubRowToDelete" localSheetId="0">'[10]S&amp;P'!#REF!</definedName>
    <definedName name="PubRowToDelete" localSheetId="1">'[10]S&amp;P'!#REF!</definedName>
    <definedName name="PubRowToDelete">'[10]S&amp;P'!#REF!</definedName>
    <definedName name="q" localSheetId="0">[9]Q2013!#REF!</definedName>
    <definedName name="q" localSheetId="1">[9]Q2013!#REF!</definedName>
    <definedName name="q">[9]Q2013!#REF!</definedName>
    <definedName name="qq" localSheetId="1" hidden="1">{#N/A,#N/A,FALSE,"Отчет о финансовых результатах"}</definedName>
    <definedName name="qq" hidden="1">{#N/A,#N/A,FALSE,"Отчет о финансовых результатах"}</definedName>
    <definedName name="qqqq" localSheetId="1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localSheetId="1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 localSheetId="0">#REF!</definedName>
    <definedName name="range_data" localSheetId="1">#REF!</definedName>
    <definedName name="range_data">#REF!</definedName>
    <definedName name="range_kernel_data" localSheetId="0">#REF!</definedName>
    <definedName name="range_kernel_data" localSheetId="1">#REF!</definedName>
    <definedName name="range_kernel_data">#REF!</definedName>
    <definedName name="RatingCode">[2]UtilityBenchmarks!$A$10:$D$20</definedName>
    <definedName name="RecDebtAdjustments">[2]Reconciliation!$B$126</definedName>
    <definedName name="RecDebtReported">[2]Reconciliation!$B$7</definedName>
    <definedName name="Receivables">[4]Scoping!$G$21</definedName>
    <definedName name="Reported_Financials">[2]Reports!$A$280</definedName>
    <definedName name="Reported_Ratios">[2]Reports!$A$92</definedName>
    <definedName name="ReportSheetCells">[2]Reports!$F$33:$K$91,[2]Reports!$F$94:$K$434</definedName>
    <definedName name="RestatValidation">[2]Inputs!$C$24:$C$28</definedName>
    <definedName name="Revenue">[4]Scoping!$G$33</definedName>
    <definedName name="rrey" localSheetId="1" hidden="1">{#N/A,#N/A,FALSE,"Отчет о финансовых результатах"}</definedName>
    <definedName name="rrey" hidden="1">{#N/A,#N/A,FALSE,"Отчет о финансовых результатах"}</definedName>
    <definedName name="rrrr" localSheetId="1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localSheetId="1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localSheetId="1" hidden="1">{#N/A,#N/A,FALSE,"Отчет о финансовых результатах"}</definedName>
    <definedName name="rtuv" hidden="1">{#N/A,#N/A,FALSE,"Отчет о финансовых результатах"}</definedName>
    <definedName name="S_O_Table">[2]FinSum!$M$8:$N$66</definedName>
    <definedName name="sdfsdf" localSheetId="1" hidden="1">{#N/A,#N/A,FALSE,"Отчет о финансовых результатах"}</definedName>
    <definedName name="sdfsdf" hidden="1">{#N/A,#N/A,FALSE,"Отчет о финансовых результатах"}</definedName>
    <definedName name="sdfsdfsddddd" localSheetId="1" hidden="1">{#N/A,#N/A,FALSE,"Отчет о финансовых результатах"}</definedName>
    <definedName name="sdfsdfsddddd" hidden="1">{#N/A,#N/A,FALSE,"Отчет о финансовых результатах"}</definedName>
    <definedName name="sdfsdggsd" localSheetId="1" hidden="1">{#N/A,#N/A,FALSE,0}</definedName>
    <definedName name="sdfsdggsd" hidden="1">{#N/A,#N/A,FALSE,0}</definedName>
    <definedName name="sdsgfgf" localSheetId="1" hidden="1">{#N/A,#N/A,FALSE,"Отчет о финансовых результатах"}</definedName>
    <definedName name="sdsgfgf" hidden="1">{#N/A,#N/A,FALSE,"Отчет о финансовых результатах"}</definedName>
    <definedName name="sgfgfgf" localSheetId="1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 localSheetId="0">[9]Q2013!#REF!</definedName>
    <definedName name="sss" localSheetId="1">[9]Q2013!#REF!</definedName>
    <definedName name="sss">[9]Q2013!#REF!</definedName>
    <definedName name="ssss" localSheetId="1" hidden="1">{#N/A,#N/A,FALSE,"Отчет о финансовых результатах"}</definedName>
    <definedName name="ssss" hidden="1">{#N/A,#N/A,FALSE,"Отчет о финансовых результатах"}</definedName>
    <definedName name="sssss" localSheetId="0">#REF!</definedName>
    <definedName name="sssss" localSheetId="1">#REF!</definedName>
    <definedName name="sssss">#REF!</definedName>
    <definedName name="ssssssssssssssssssss" localSheetId="1" hidden="1">{#N/A,#N/A,FALSE,"Отчет о финансовых результатах"}</definedName>
    <definedName name="ssssssssssssssssssss" hidden="1">{#N/A,#N/A,FALSE,"Отчет о финансовых результатах"}</definedName>
    <definedName name="ssssssssssssssssssssssssssssssss" localSheetId="1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 localSheetId="0">'[11]Plan (2)'!#REF!</definedName>
    <definedName name="SUMA" localSheetId="1">'[11]Plan (2)'!#REF!</definedName>
    <definedName name="SUMA">'[11]Plan (2)'!#REF!</definedName>
    <definedName name="Supplemental_Stats">[2]Reports!$A$146</definedName>
    <definedName name="Supplemental_StatsReported">[2]Reports!$A$216</definedName>
    <definedName name="SurplusCash">[2]Inputs!$A$376</definedName>
    <definedName name="Taxes">[4]Scoping!$G$32</definedName>
    <definedName name="TemplateName">"Global Industrial Annual v135 - Test.xls"</definedName>
    <definedName name="TemplateSaveName">"GCA v4.4"</definedName>
    <definedName name="TemplateTitle">[2]Inputs!$H$1</definedName>
    <definedName name="ToHideColInputs">[2]Inputs!$D:$F,[2]Inputs!$B:$B</definedName>
    <definedName name="TotDebt_Cap">[2]UtilityBenchmarks!$A$54:$H$63</definedName>
    <definedName name="tr" localSheetId="1" hidden="1">{#N/A,#N/A,FALSE,0}</definedName>
    <definedName name="tr" hidden="1">{#N/A,#N/A,FALSE,0}</definedName>
    <definedName name="TRSold">[2]Inputs!$A$393</definedName>
    <definedName name="U_Only">[2]FinSum!$A$28,[2]FinSum!$A$47,[2]FinSum!$A$49,[2]FinSum!$A$50,[2]FinSum!$A$51,[2]FinSum!$A$52</definedName>
    <definedName name="uuiuoiopo" localSheetId="1" hidden="1">{#N/A,#N/A,FALSE,"Отчет о финансовых результатах"}</definedName>
    <definedName name="uuiuoiopo" hidden="1">{#N/A,#N/A,FALSE,"Отчет о финансовых результатах"}</definedName>
    <definedName name="uuu" localSheetId="1" hidden="1">{#N/A,#N/A,FALSE,"Отчет о финансовых результатах"}</definedName>
    <definedName name="uuu" hidden="1">{#N/A,#N/A,FALSE,"Отчет о финансовых результатах"}</definedName>
    <definedName name="uuuu" localSheetId="1" hidden="1">{#N/A,#N/A,FALSE,"Отчет о финансовых результатах"}</definedName>
    <definedName name="uuuu" hidden="1">{#N/A,#N/A,FALSE,"Отчет о финансовых результатах"}</definedName>
    <definedName name="VALOARE" localSheetId="0">'[11]Plan (2)'!#REF!</definedName>
    <definedName name="VALOARE" localSheetId="1">'[11]Plan (2)'!#REF!</definedName>
    <definedName name="VALOARE">'[11]Plan (2)'!#REF!</definedName>
    <definedName name="Vdovina" localSheetId="1" hidden="1">{#N/A,#N/A,FALSE,"Отчет о финансовых результатах"}</definedName>
    <definedName name="Vdovina" hidden="1">{#N/A,#N/A,FALSE,"Отчет о финансовых результатах"}</definedName>
    <definedName name="Version">[2]Inputs!$G$1580</definedName>
    <definedName name="vvvv" localSheetId="1" hidden="1">{#N/A,#N/A,FALSE,"Отчет о финансовых результатах"}</definedName>
    <definedName name="vvvv" hidden="1">{#N/A,#N/A,FALSE,"Отчет о финансовых результатах"}</definedName>
    <definedName name="vvvvv" localSheetId="1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localSheetId="1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localSheetId="1" hidden="1">{#N/A,#N/A,FALSE,"Отчет о финансовых результатах"}</definedName>
    <definedName name="wrn.ффф." hidden="1">{#N/A,#N/A,FALSE,"Отчет о финансовых результатах"}</definedName>
    <definedName name="wrnnn" localSheetId="1" hidden="1">{#N/A,#N/A,FALSE,"Отчет о финансовых результатах"}</definedName>
    <definedName name="wrnnn" hidden="1">{#N/A,#N/A,FALSE,"Отчет о финансовых результатах"}</definedName>
    <definedName name="XXX" localSheetId="0">#REF!</definedName>
    <definedName name="XXX" localSheetId="1">#REF!</definedName>
    <definedName name="XXX">#REF!</definedName>
    <definedName name="xy" localSheetId="0">#REF!</definedName>
    <definedName name="xy" localSheetId="1">#REF!</definedName>
    <definedName name="xy">#REF!</definedName>
    <definedName name="YesNoNa">[4]Scoping!$G$2:$G$5</definedName>
    <definedName name="YrIndex">[2]FinSum!$L$5</definedName>
    <definedName name="ZNoDecimal">[2]Inputs!$E$17:$AA$17,[2]Inputs!$E$23:$AA$23</definedName>
    <definedName name="а" localSheetId="1" hidden="1">{#N/A,#N/A,FALSE,"Отчет о финансовых результатах"}</definedName>
    <definedName name="а" hidden="1">{#N/A,#N/A,FALSE,"Отчет о финансовых результатах"}</definedName>
    <definedName name="а3" localSheetId="1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localSheetId="1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localSheetId="1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localSheetId="1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localSheetId="1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localSheetId="1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localSheetId="1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localSheetId="1" hidden="1">{#N/A,#N/A,FALSE,"Отчет о финансовых результатах"}</definedName>
    <definedName name="ан" hidden="1">{#N/A,#N/A,FALSE,"Отчет о финансовых результатах"}</definedName>
    <definedName name="Ан.прир" localSheetId="1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localSheetId="1" hidden="1">{#N/A,#N/A,FALSE,"Отчет о финансовых результатах"}</definedName>
    <definedName name="анализ" hidden="1">{#N/A,#N/A,FALSE,"Отчет о финансовых результатах"}</definedName>
    <definedName name="аня" localSheetId="1" hidden="1">{#N/A,#N/A,FALSE,"Отчет о финансовых результатах"}</definedName>
    <definedName name="аня" hidden="1">{#N/A,#N/A,FALSE,"Отчет о финансовых результатах"}</definedName>
    <definedName name="аняяя" localSheetId="1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localSheetId="1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localSheetId="1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localSheetId="1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localSheetId="1" hidden="1">{#N/A,#N/A,FALSE,"Отчет о финансовых результатах"}</definedName>
    <definedName name="в1" hidden="1">{#N/A,#N/A,FALSE,"Отчет о финансовых результатах"}</definedName>
    <definedName name="в2" localSheetId="1" hidden="1">{#N/A,#N/A,FALSE,"Отчет о финансовых результатах"}</definedName>
    <definedName name="в2" hidden="1">{#N/A,#N/A,FALSE,"Отчет о финансовых результатах"}</definedName>
    <definedName name="в3" localSheetId="1" hidden="1">{#VALUE!,#N/A,FALSE,0}</definedName>
    <definedName name="в3" hidden="1">{#VALUE!,#N/A,FALSE,0}</definedName>
    <definedName name="в6" localSheetId="1" hidden="1">{#VALUE!,#N/A,FALSE,0}</definedName>
    <definedName name="в6" hidden="1">{#VALUE!,#N/A,FALSE,0}</definedName>
    <definedName name="в9" localSheetId="1" hidden="1">{0,0,0,0}</definedName>
    <definedName name="в9" hidden="1">{0,0,0,0}</definedName>
    <definedName name="ввыы" localSheetId="1" hidden="1">{#N/A,#N/A,FALSE,"Отчет о финансовых результатах"}</definedName>
    <definedName name="ввыы" hidden="1">{#N/A,#N/A,FALSE,"Отчет о финансовых результатах"}</definedName>
    <definedName name="влияние" localSheetId="1" hidden="1">{#N/A,#N/A,FALSE,"Отчет о финансовых результатах"}</definedName>
    <definedName name="влияние" hidden="1">{#N/A,#N/A,FALSE,"Отчет о финансовых результатах"}</definedName>
    <definedName name="газ" localSheetId="1" hidden="1">{#N/A,#N/A,FALSE,"Отчет о финансовых результатах"}</definedName>
    <definedName name="газ" hidden="1">{#N/A,#N/A,FALSE,"Отчет о финансовых результатах"}</definedName>
    <definedName name="гг" localSheetId="1" hidden="1">{#N/A,#N/A,FALSE,"Отчет о финансовых результатах"}</definedName>
    <definedName name="гг" hidden="1">{#N/A,#N/A,FALSE,"Отчет о финансовых результатах"}</definedName>
    <definedName name="ггг" localSheetId="1" hidden="1">{#N/A,#N/A,FALSE,"Отчет о финансовых результатах"}</definedName>
    <definedName name="ггг" hidden="1">{#N/A,#N/A,FALSE,"Отчет о финансовых результатах"}</definedName>
    <definedName name="гшаакб" localSheetId="1" hidden="1">{#N/A,#N/A,FALSE,"Отчет о финансовых результатах"}</definedName>
    <definedName name="гшаакб" hidden="1">{#N/A,#N/A,FALSE,"Отчет о финансовых результатах"}</definedName>
    <definedName name="данн" localSheetId="1" hidden="1">{#N/A,#N/A,FALSE,"Отчет о финансовых результатах"}</definedName>
    <definedName name="данн" hidden="1">{#N/A,#N/A,FALSE,"Отчет о финансовых результатах"}</definedName>
    <definedName name="Дин" localSheetId="1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localSheetId="1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localSheetId="1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localSheetId="1" hidden="1">{#N/A,#N/A,FALSE,"Отчет о финансовых результатах"}</definedName>
    <definedName name="екут8г" hidden="1">{#N/A,#N/A,FALSE,"Отчет о финансовых результатах"}</definedName>
    <definedName name="еукф" localSheetId="1" hidden="1">{#N/A,#N/A,FALSE,0}</definedName>
    <definedName name="еукф" hidden="1">{#N/A,#N/A,FALSE,0}</definedName>
    <definedName name="ешкщщ" localSheetId="1" hidden="1">{#N/A,#N/A,FALSE,"Отчет о финансовых результатах"}</definedName>
    <definedName name="ешкщщ" hidden="1">{#N/A,#N/A,FALSE,"Отчет о финансовых результатах"}</definedName>
    <definedName name="ждлрааааааааааааааааа" localSheetId="1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localSheetId="1" hidden="1">{#N/A,#N/A,FALSE,"Отчет о финансовых результатах"}</definedName>
    <definedName name="жэ" hidden="1">{#N/A,#N/A,FALSE,"Отчет о финансовых результатах"}</definedName>
    <definedName name="ззз" localSheetId="1" hidden="1">{#N/A,#N/A,FALSE,"Отчет о финансовых результатах"}</definedName>
    <definedName name="ззз" hidden="1">{#N/A,#N/A,FALSE,"Отчет о финансовых результатах"}</definedName>
    <definedName name="и1" localSheetId="1" hidden="1">{#N/A,#N/A,FALSE,"Отчет о финансовых результатах"}</definedName>
    <definedName name="и1" hidden="1">{#N/A,#N/A,FALSE,"Отчет о финансовых результатах"}</definedName>
    <definedName name="й2" localSheetId="1" hidden="1">{#N/A,#N/A,FALSE,"Отчет о финансовых результатах"}</definedName>
    <definedName name="й2" hidden="1">{#N/A,#N/A,FALSE,"Отчет о финансовых результатах"}</definedName>
    <definedName name="й3" localSheetId="1" hidden="1">{#N/A,#N/A,FALSE,"Отчет о финансовых результатах"}</definedName>
    <definedName name="й3" hidden="1">{#N/A,#N/A,FALSE,"Отчет о финансовых результатах"}</definedName>
    <definedName name="ион" localSheetId="1" hidden="1">{#N/A,#N/A,FALSE,"Отчет о финансовых результатах"}</definedName>
    <definedName name="ион" hidden="1">{#N/A,#N/A,FALSE,"Отчет о финансовых результатах"}</definedName>
    <definedName name="ию" localSheetId="1" hidden="1">{#N/A,#N/A,FALSE,"Отчет о финансовых результатах"}</definedName>
    <definedName name="ию" hidden="1">{#N/A,#N/A,FALSE,"Отчет о финансовых результатах"}</definedName>
    <definedName name="ке" localSheetId="1" hidden="1">{#N/A,#N/A,FALSE,"Отчет о финансовых результатах"}</definedName>
    <definedName name="ке" hidden="1">{#N/A,#N/A,FALSE,"Отчет о финансовых результатах"}</definedName>
    <definedName name="ке1" localSheetId="1" hidden="1">{#N/A,#N/A,FALSE,"Отчет о финансовых результатах"}</definedName>
    <definedName name="ке1" hidden="1">{#N/A,#N/A,FALSE,"Отчет о финансовых результатах"}</definedName>
    <definedName name="лд" localSheetId="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localSheetId="1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localSheetId="1" hidden="1">{#N/A,#N/A,FALSE,"Отчет о финансовых результатах"}</definedName>
    <definedName name="люда" hidden="1">{#N/A,#N/A,FALSE,"Отчет о финансовых результатах"}</definedName>
    <definedName name="март" localSheetId="1" hidden="1">{#N/A,#N/A,FALSE,"Отчет о финансовых результатах"}</definedName>
    <definedName name="март" hidden="1">{#N/A,#N/A,FALSE,"Отчет о финансовых результатах"}</definedName>
    <definedName name="маст" localSheetId="1" hidden="1">{#N/A,#N/A,FALSE,"Отчет о финансовых результатах"}</definedName>
    <definedName name="маст" hidden="1">{#N/A,#N/A,FALSE,"Отчет о финансовых результатах"}</definedName>
    <definedName name="миппсо" localSheetId="1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localSheetId="1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localSheetId="1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localSheetId="1" hidden="1">{#N/A,#N/A,FALSE,"Отчет о финансовых результатах"}</definedName>
    <definedName name="ннн" hidden="1">{#N/A,#N/A,FALSE,"Отчет о финансовых результатах"}</definedName>
    <definedName name="обдасть" localSheetId="1" hidden="1">{#N/A,#N/A,FALSE,"Отчет о финансовых результатах"}</definedName>
    <definedName name="обдасть" hidden="1">{#N/A,#N/A,FALSE,"Отчет о финансовых результатах"}</definedName>
    <definedName name="ол" localSheetId="1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localSheetId="1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localSheetId="1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localSheetId="1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localSheetId="1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localSheetId="1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localSheetId="1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localSheetId="1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localSheetId="1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localSheetId="1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localSheetId="1" hidden="1">{#N/A,#N/A,FALSE,"Отчет о финансовых результатах"}</definedName>
    <definedName name="пред" hidden="1">{#N/A,#N/A,FALSE,"Отчет о финансовых результатах"}</definedName>
    <definedName name="пред2" localSheetId="1" hidden="1">{#N/A,#N/A,FALSE,"Отчет о финансовых результатах"}</definedName>
    <definedName name="пред2" hidden="1">{#N/A,#N/A,FALSE,"Отчет о финансовых результатах"}</definedName>
    <definedName name="пролд" localSheetId="1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localSheetId="1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localSheetId="1" hidden="1">{#N/A,#N/A,FALSE,"Отчет о финансовых результатах"}</definedName>
    <definedName name="прпавр" hidden="1">{#N/A,#N/A,FALSE,"Отчет о финансовых результатах"}</definedName>
    <definedName name="прпо" localSheetId="1" hidden="1">{#N/A,#N/A,FALSE,"Отчет о финансовых результатах"}</definedName>
    <definedName name="прпо" hidden="1">{#N/A,#N/A,FALSE,"Отчет о финансовых результатах"}</definedName>
    <definedName name="пррррр" localSheetId="1" hidden="1">{#N/A,#N/A,FALSE,"Отчет о финансовых результатах"}</definedName>
    <definedName name="пррррр" hidden="1">{#N/A,#N/A,FALSE,"Отчет о финансовых результатах"}</definedName>
    <definedName name="РАСЧ" localSheetId="1" hidden="1">{#N/A,#N/A,FALSE,0}</definedName>
    <definedName name="РАСЧ" hidden="1">{#N/A,#N/A,FALSE,0}</definedName>
    <definedName name="рез" localSheetId="1" hidden="1">{#N/A,#N/A,FALSE,"Отчет о финансовых результатах"}</definedName>
    <definedName name="рез" hidden="1">{#N/A,#N/A,FALSE,"Отчет о финансовых результатах"}</definedName>
    <definedName name="рораоарл" localSheetId="1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localSheetId="1" hidden="1">{#N/A,#N/A,FALSE,"Отчет о финансовых результатах"}</definedName>
    <definedName name="свод" hidden="1">{#N/A,#N/A,FALSE,"Отчет о финансовых результатах"}</definedName>
    <definedName name="сводпп" localSheetId="1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localSheetId="1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localSheetId="1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localSheetId="1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localSheetId="1" hidden="1">{#N/A,#N/A,FALSE,"Отчет о финансовых результатах"}</definedName>
    <definedName name="Стр" hidden="1">{#N/A,#N/A,FALSE,"Отчет о финансовых результатах"}</definedName>
    <definedName name="т" localSheetId="1" hidden="1">{#N/A,#N/A,FALSE,"Отчет о финансовых результатах"}</definedName>
    <definedName name="т" hidden="1">{#N/A,#N/A,FALSE,"Отчет о финансовых результатах"}</definedName>
    <definedName name="Тамара" localSheetId="1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localSheetId="1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localSheetId="1" hidden="1">{#N/A,#N/A,FALSE,"Отчет о финансовых результатах"}</definedName>
    <definedName name="ттттт" hidden="1">{#N/A,#N/A,FALSE,"Отчет о финансовых результатах"}</definedName>
    <definedName name="уккак" localSheetId="1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localSheetId="1" hidden="1">{#N/A,#N/A,FALSE,"Отчет о финансовых результатах"}</definedName>
    <definedName name="уккнцц" hidden="1">{#N/A,#N/A,FALSE,"Отчет о финансовых результатах"}</definedName>
    <definedName name="уууу" localSheetId="1" hidden="1">{#N/A,#N/A,FALSE,"Отчет о финансовых результатах"}</definedName>
    <definedName name="уууу" hidden="1">{#N/A,#N/A,FALSE,"Отчет о финансовых результатах"}</definedName>
    <definedName name="Ф" localSheetId="1" hidden="1">{#N/A,#N/A,FALSE,0}</definedName>
    <definedName name="Ф" hidden="1">{#N/A,#N/A,FALSE,0}</definedName>
    <definedName name="ф1" localSheetId="1" hidden="1">{#N/A,#N/A,FALSE,"Отчет о финансовых результатах"}</definedName>
    <definedName name="ф1" hidden="1">{#N/A,#N/A,FALSE,"Отчет о финансовых результатах"}</definedName>
    <definedName name="ф2" localSheetId="1" hidden="1">{#N/A,#N/A,FALSE,"Отчет о финансовых результатах"}</definedName>
    <definedName name="ф2" hidden="1">{#N/A,#N/A,FALSE,"Отчет о финансовых результатах"}</definedName>
    <definedName name="ф3" localSheetId="1" hidden="1">{#N/A,#N/A,FALSE,"Отчет о финансовых результатах"}</definedName>
    <definedName name="ф3" hidden="1">{#N/A,#N/A,FALSE,"Отчет о финансовых результатах"}</definedName>
    <definedName name="Факт" localSheetId="1" hidden="1">{#N/A,#N/A,FALSE,"Отчет о финансовых результатах"}</definedName>
    <definedName name="Факт" hidden="1">{#N/A,#N/A,FALSE,"Отчет о финансовых результатах"}</definedName>
    <definedName name="Фактор" localSheetId="1" hidden="1">{#N/A,#N/A,FALSE,"Отчет о финансовых результатах"}</definedName>
    <definedName name="Фактор" hidden="1">{#N/A,#N/A,FALSE,"Отчет о финансовых результатах"}</definedName>
    <definedName name="Фффф" localSheetId="1" hidden="1">{#N/A,#N/A,FALSE,"Отчет о финансовых результатах"}</definedName>
    <definedName name="Фффф" hidden="1">{#N/A,#N/A,FALSE,"Отчет о финансовых результатах"}</definedName>
    <definedName name="фыы" localSheetId="1" hidden="1">{#N/A,#N/A,FALSE,"Отчет о финансовых результатах"}</definedName>
    <definedName name="фыы" hidden="1">{#N/A,#N/A,FALSE,"Отчет о финансовых результатах"}</definedName>
    <definedName name="ххх" localSheetId="1" hidden="1">{#N/A,#N/A,FALSE,"Отчет о финансовых результатах"}</definedName>
    <definedName name="ххх" hidden="1">{#N/A,#N/A,FALSE,"Отчет о финансовых результатах"}</definedName>
    <definedName name="ц3" localSheetId="1" hidden="1">{#N/A,#N/A,FALSE,"Отчет о финансовых результатах"}</definedName>
    <definedName name="ц3" hidden="1">{#N/A,#N/A,FALSE,"Отчет о финансовых результатах"}</definedName>
    <definedName name="шлор" localSheetId="1" hidden="1">{#N/A,#N/A,FALSE,"Отчет о финансовых результатах"}</definedName>
    <definedName name="шлор" hidden="1">{#N/A,#N/A,FALSE,"Отчет о финансовых результатах"}</definedName>
    <definedName name="шолт" localSheetId="1" hidden="1">{#N/A,#N/A,FALSE,"Отчет о финансовых результатах"}</definedName>
    <definedName name="шолт" hidden="1">{#N/A,#N/A,FALSE,"Отчет о финансовых результатах"}</definedName>
    <definedName name="шшш" localSheetId="1" hidden="1">{#N/A,#N/A,FALSE,"Отчет о финансовых результатах"}</definedName>
    <definedName name="шшш" hidden="1">{#N/A,#N/A,FALSE,"Отчет о финансовых результатах"}</definedName>
    <definedName name="щолт" localSheetId="1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localSheetId="1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localSheetId="1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localSheetId="1" hidden="1">{#N/A,#N/A,FALSE,0}</definedName>
    <definedName name="юбьт" hidden="1">{#N/A,#N/A,FALSE,0}</definedName>
    <definedName name="юююююююююююююююююююююююю" localSheetId="1" hidden="1">{#N/A,#N/A,FALSE,"Отчет о финансовых результатах"}</definedName>
    <definedName name="юююююююююююююююююююююююю" hidden="1">{#N/A,#N/A,FALSE,"Отчет о финансовых результатах"}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5" i="4" l="1"/>
  <c r="A323" i="4"/>
  <c r="A291" i="4"/>
  <c r="A259" i="4"/>
  <c r="A195" i="4"/>
  <c r="A163" i="4"/>
  <c r="A131" i="4"/>
  <c r="A99" i="4"/>
  <c r="A67" i="4"/>
  <c r="A35" i="4"/>
  <c r="E386" i="4" l="1"/>
  <c r="F386" i="4" s="1"/>
  <c r="D386" i="4"/>
  <c r="E385" i="4"/>
  <c r="F385" i="4" s="1"/>
  <c r="D385" i="4"/>
  <c r="E384" i="4"/>
  <c r="F384" i="4" s="1"/>
  <c r="D384" i="4"/>
  <c r="E383" i="4"/>
  <c r="F383" i="4" s="1"/>
  <c r="D383" i="4"/>
  <c r="E382" i="4"/>
  <c r="F382" i="4" s="1"/>
  <c r="D382" i="4"/>
  <c r="E381" i="4"/>
  <c r="F381" i="4" s="1"/>
  <c r="D381" i="4"/>
  <c r="C380" i="4"/>
  <c r="D380" i="4" s="1"/>
  <c r="E379" i="4"/>
  <c r="F379" i="4" s="1"/>
  <c r="D379" i="4"/>
  <c r="E378" i="4"/>
  <c r="F378" i="4" s="1"/>
  <c r="D378" i="4"/>
  <c r="E376" i="4"/>
  <c r="F376" i="4" s="1"/>
  <c r="D376" i="4"/>
  <c r="E375" i="4"/>
  <c r="F375" i="4" s="1"/>
  <c r="D375" i="4"/>
  <c r="E374" i="4"/>
  <c r="F374" i="4" s="1"/>
  <c r="D374" i="4"/>
  <c r="E373" i="4"/>
  <c r="F373" i="4" s="1"/>
  <c r="D373" i="4"/>
  <c r="E372" i="4"/>
  <c r="F372" i="4" s="1"/>
  <c r="D372" i="4"/>
  <c r="E371" i="4"/>
  <c r="F371" i="4" s="1"/>
  <c r="D371" i="4"/>
  <c r="C370" i="4"/>
  <c r="D370" i="4" s="1"/>
  <c r="E369" i="4"/>
  <c r="F369" i="4" s="1"/>
  <c r="D369" i="4"/>
  <c r="E368" i="4"/>
  <c r="F368" i="4" s="1"/>
  <c r="D368" i="4"/>
  <c r="E366" i="4"/>
  <c r="F366" i="4" s="1"/>
  <c r="D366" i="4"/>
  <c r="E365" i="4"/>
  <c r="F365" i="4" s="1"/>
  <c r="D365" i="4"/>
  <c r="E364" i="4"/>
  <c r="F364" i="4" s="1"/>
  <c r="D364" i="4"/>
  <c r="E363" i="4"/>
  <c r="F363" i="4" s="1"/>
  <c r="D363" i="4"/>
  <c r="E362" i="4"/>
  <c r="F362" i="4" s="1"/>
  <c r="D362" i="4"/>
  <c r="E361" i="4"/>
  <c r="F361" i="4" s="1"/>
  <c r="D361" i="4"/>
  <c r="C360" i="4"/>
  <c r="D360" i="4" s="1"/>
  <c r="E359" i="4"/>
  <c r="F359" i="4" s="1"/>
  <c r="D359" i="4"/>
  <c r="E358" i="4"/>
  <c r="F358" i="4" s="1"/>
  <c r="D358" i="4"/>
  <c r="E354" i="4"/>
  <c r="F354" i="4" s="1"/>
  <c r="D354" i="4"/>
  <c r="E353" i="4"/>
  <c r="F353" i="4" s="1"/>
  <c r="D353" i="4"/>
  <c r="E352" i="4"/>
  <c r="F352" i="4" s="1"/>
  <c r="D352" i="4"/>
  <c r="E351" i="4"/>
  <c r="F351" i="4" s="1"/>
  <c r="D351" i="4"/>
  <c r="E350" i="4"/>
  <c r="F350" i="4" s="1"/>
  <c r="D350" i="4"/>
  <c r="E349" i="4"/>
  <c r="F349" i="4" s="1"/>
  <c r="D349" i="4"/>
  <c r="C348" i="4"/>
  <c r="E348" i="4" s="1"/>
  <c r="F348" i="4" s="1"/>
  <c r="E347" i="4"/>
  <c r="F347" i="4" s="1"/>
  <c r="D347" i="4"/>
  <c r="E346" i="4"/>
  <c r="F346" i="4" s="1"/>
  <c r="D346" i="4"/>
  <c r="E344" i="4"/>
  <c r="F344" i="4" s="1"/>
  <c r="D344" i="4"/>
  <c r="E343" i="4"/>
  <c r="F343" i="4" s="1"/>
  <c r="D343" i="4"/>
  <c r="E342" i="4"/>
  <c r="F342" i="4" s="1"/>
  <c r="D342" i="4"/>
  <c r="E341" i="4"/>
  <c r="F341" i="4" s="1"/>
  <c r="D341" i="4"/>
  <c r="E340" i="4"/>
  <c r="F340" i="4" s="1"/>
  <c r="D340" i="4"/>
  <c r="E339" i="4"/>
  <c r="F339" i="4" s="1"/>
  <c r="D339" i="4"/>
  <c r="C338" i="4"/>
  <c r="E337" i="4"/>
  <c r="F337" i="4" s="1"/>
  <c r="D337" i="4"/>
  <c r="E336" i="4"/>
  <c r="F336" i="4" s="1"/>
  <c r="D336" i="4"/>
  <c r="E334" i="4"/>
  <c r="F334" i="4" s="1"/>
  <c r="D334" i="4"/>
  <c r="E333" i="4"/>
  <c r="F333" i="4" s="1"/>
  <c r="D333" i="4"/>
  <c r="E332" i="4"/>
  <c r="F332" i="4" s="1"/>
  <c r="D332" i="4"/>
  <c r="E331" i="4"/>
  <c r="F331" i="4" s="1"/>
  <c r="D331" i="4"/>
  <c r="E330" i="4"/>
  <c r="F330" i="4" s="1"/>
  <c r="D330" i="4"/>
  <c r="E329" i="4"/>
  <c r="F329" i="4" s="1"/>
  <c r="D329" i="4"/>
  <c r="C328" i="4"/>
  <c r="E327" i="4"/>
  <c r="F327" i="4" s="1"/>
  <c r="D327" i="4"/>
  <c r="E326" i="4"/>
  <c r="F326" i="4" s="1"/>
  <c r="D326" i="4"/>
  <c r="E322" i="4"/>
  <c r="F322" i="4" s="1"/>
  <c r="D322" i="4"/>
  <c r="E321" i="4"/>
  <c r="F321" i="4" s="1"/>
  <c r="D321" i="4"/>
  <c r="F320" i="4"/>
  <c r="E320" i="4"/>
  <c r="D320" i="4"/>
  <c r="E319" i="4"/>
  <c r="F319" i="4" s="1"/>
  <c r="D319" i="4"/>
  <c r="E318" i="4"/>
  <c r="F318" i="4" s="1"/>
  <c r="D318" i="4"/>
  <c r="E317" i="4"/>
  <c r="F317" i="4" s="1"/>
  <c r="D317" i="4"/>
  <c r="C316" i="4"/>
  <c r="E316" i="4" s="1"/>
  <c r="F316" i="4" s="1"/>
  <c r="E315" i="4"/>
  <c r="F315" i="4" s="1"/>
  <c r="D315" i="4"/>
  <c r="E314" i="4"/>
  <c r="F314" i="4" s="1"/>
  <c r="D314" i="4"/>
  <c r="E312" i="4"/>
  <c r="F312" i="4" s="1"/>
  <c r="D312" i="4"/>
  <c r="E311" i="4"/>
  <c r="F311" i="4" s="1"/>
  <c r="D311" i="4"/>
  <c r="E310" i="4"/>
  <c r="F310" i="4" s="1"/>
  <c r="D310" i="4"/>
  <c r="E309" i="4"/>
  <c r="F309" i="4" s="1"/>
  <c r="D309" i="4"/>
  <c r="E308" i="4"/>
  <c r="F308" i="4" s="1"/>
  <c r="D308" i="4"/>
  <c r="E307" i="4"/>
  <c r="F307" i="4" s="1"/>
  <c r="D307" i="4"/>
  <c r="C306" i="4"/>
  <c r="E305" i="4"/>
  <c r="F305" i="4" s="1"/>
  <c r="D305" i="4"/>
  <c r="E304" i="4"/>
  <c r="F304" i="4" s="1"/>
  <c r="D304" i="4"/>
  <c r="E302" i="4"/>
  <c r="F302" i="4" s="1"/>
  <c r="D302" i="4"/>
  <c r="E301" i="4"/>
  <c r="F301" i="4" s="1"/>
  <c r="D301" i="4"/>
  <c r="E300" i="4"/>
  <c r="F300" i="4" s="1"/>
  <c r="D300" i="4"/>
  <c r="E299" i="4"/>
  <c r="F299" i="4" s="1"/>
  <c r="D299" i="4"/>
  <c r="E298" i="4"/>
  <c r="F298" i="4" s="1"/>
  <c r="D298" i="4"/>
  <c r="E297" i="4"/>
  <c r="F297" i="4" s="1"/>
  <c r="D297" i="4"/>
  <c r="C296" i="4"/>
  <c r="D296" i="4" s="1"/>
  <c r="E295" i="4"/>
  <c r="F295" i="4" s="1"/>
  <c r="D295" i="4"/>
  <c r="E294" i="4"/>
  <c r="F294" i="4" s="1"/>
  <c r="D294" i="4"/>
  <c r="E290" i="4"/>
  <c r="F290" i="4" s="1"/>
  <c r="D290" i="4"/>
  <c r="E289" i="4"/>
  <c r="F289" i="4" s="1"/>
  <c r="D289" i="4"/>
  <c r="E288" i="4"/>
  <c r="F288" i="4" s="1"/>
  <c r="D288" i="4"/>
  <c r="E287" i="4"/>
  <c r="F287" i="4" s="1"/>
  <c r="D287" i="4"/>
  <c r="E286" i="4"/>
  <c r="F286" i="4" s="1"/>
  <c r="D286" i="4"/>
  <c r="E285" i="4"/>
  <c r="F285" i="4" s="1"/>
  <c r="D285" i="4"/>
  <c r="C284" i="4"/>
  <c r="E283" i="4"/>
  <c r="F283" i="4" s="1"/>
  <c r="D283" i="4"/>
  <c r="E282" i="4"/>
  <c r="F282" i="4" s="1"/>
  <c r="D282" i="4"/>
  <c r="E280" i="4"/>
  <c r="F280" i="4" s="1"/>
  <c r="D280" i="4"/>
  <c r="E279" i="4"/>
  <c r="F279" i="4" s="1"/>
  <c r="D279" i="4"/>
  <c r="F278" i="4"/>
  <c r="E278" i="4"/>
  <c r="D278" i="4"/>
  <c r="E277" i="4"/>
  <c r="F277" i="4" s="1"/>
  <c r="D277" i="4"/>
  <c r="E276" i="4"/>
  <c r="F276" i="4" s="1"/>
  <c r="D276" i="4"/>
  <c r="E275" i="4"/>
  <c r="F275" i="4" s="1"/>
  <c r="D275" i="4"/>
  <c r="C274" i="4"/>
  <c r="E273" i="4"/>
  <c r="F273" i="4" s="1"/>
  <c r="D273" i="4"/>
  <c r="E272" i="4"/>
  <c r="F272" i="4" s="1"/>
  <c r="D272" i="4"/>
  <c r="E270" i="4"/>
  <c r="F270" i="4" s="1"/>
  <c r="D270" i="4"/>
  <c r="E269" i="4"/>
  <c r="F269" i="4" s="1"/>
  <c r="D269" i="4"/>
  <c r="E268" i="4"/>
  <c r="F268" i="4" s="1"/>
  <c r="D268" i="4"/>
  <c r="E267" i="4"/>
  <c r="F267" i="4" s="1"/>
  <c r="D267" i="4"/>
  <c r="E266" i="4"/>
  <c r="F266" i="4" s="1"/>
  <c r="D266" i="4"/>
  <c r="E265" i="4"/>
  <c r="F265" i="4" s="1"/>
  <c r="D265" i="4"/>
  <c r="C264" i="4"/>
  <c r="D264" i="4" s="1"/>
  <c r="E263" i="4"/>
  <c r="F263" i="4" s="1"/>
  <c r="D263" i="4"/>
  <c r="E262" i="4"/>
  <c r="F262" i="4" s="1"/>
  <c r="D262" i="4"/>
  <c r="C261" i="4"/>
  <c r="E261" i="4" s="1"/>
  <c r="F261" i="4" s="1"/>
  <c r="E258" i="4"/>
  <c r="F258" i="4" s="1"/>
  <c r="D258" i="4"/>
  <c r="E257" i="4"/>
  <c r="F257" i="4" s="1"/>
  <c r="D257" i="4"/>
  <c r="E256" i="4"/>
  <c r="F256" i="4" s="1"/>
  <c r="D256" i="4"/>
  <c r="E255" i="4"/>
  <c r="F255" i="4" s="1"/>
  <c r="D255" i="4"/>
  <c r="E254" i="4"/>
  <c r="F254" i="4" s="1"/>
  <c r="D254" i="4"/>
  <c r="E253" i="4"/>
  <c r="F253" i="4" s="1"/>
  <c r="D253" i="4"/>
  <c r="C252" i="4"/>
  <c r="E251" i="4"/>
  <c r="F251" i="4" s="1"/>
  <c r="D251" i="4"/>
  <c r="E250" i="4"/>
  <c r="F250" i="4" s="1"/>
  <c r="D250" i="4"/>
  <c r="E248" i="4"/>
  <c r="F248" i="4" s="1"/>
  <c r="D248" i="4"/>
  <c r="E247" i="4"/>
  <c r="F247" i="4" s="1"/>
  <c r="D247" i="4"/>
  <c r="E246" i="4"/>
  <c r="F246" i="4" s="1"/>
  <c r="D246" i="4"/>
  <c r="E245" i="4"/>
  <c r="F245" i="4" s="1"/>
  <c r="D245" i="4"/>
  <c r="E244" i="4"/>
  <c r="F244" i="4" s="1"/>
  <c r="D244" i="4"/>
  <c r="E243" i="4"/>
  <c r="F243" i="4" s="1"/>
  <c r="D243" i="4"/>
  <c r="C242" i="4"/>
  <c r="E242" i="4" s="1"/>
  <c r="F242" i="4" s="1"/>
  <c r="E241" i="4"/>
  <c r="F241" i="4" s="1"/>
  <c r="D241" i="4"/>
  <c r="E240" i="4"/>
  <c r="F240" i="4" s="1"/>
  <c r="D240" i="4"/>
  <c r="E238" i="4"/>
  <c r="F238" i="4" s="1"/>
  <c r="D238" i="4"/>
  <c r="F237" i="4"/>
  <c r="E237" i="4"/>
  <c r="D237" i="4"/>
  <c r="E236" i="4"/>
  <c r="F236" i="4" s="1"/>
  <c r="D236" i="4"/>
  <c r="E235" i="4"/>
  <c r="F235" i="4" s="1"/>
  <c r="D235" i="4"/>
  <c r="F234" i="4"/>
  <c r="E234" i="4"/>
  <c r="D234" i="4"/>
  <c r="E233" i="4"/>
  <c r="F233" i="4" s="1"/>
  <c r="D233" i="4"/>
  <c r="C232" i="4"/>
  <c r="D232" i="4" s="1"/>
  <c r="E231" i="4"/>
  <c r="F231" i="4" s="1"/>
  <c r="D231" i="4"/>
  <c r="E230" i="4"/>
  <c r="F230" i="4" s="1"/>
  <c r="D230" i="4"/>
  <c r="E226" i="4"/>
  <c r="F226" i="4" s="1"/>
  <c r="D226" i="4"/>
  <c r="E225" i="4"/>
  <c r="F225" i="4" s="1"/>
  <c r="D225" i="4"/>
  <c r="E224" i="4"/>
  <c r="F224" i="4" s="1"/>
  <c r="D224" i="4"/>
  <c r="F223" i="4"/>
  <c r="E223" i="4"/>
  <c r="D223" i="4"/>
  <c r="E222" i="4"/>
  <c r="F222" i="4" s="1"/>
  <c r="D222" i="4"/>
  <c r="E221" i="4"/>
  <c r="F221" i="4" s="1"/>
  <c r="D221" i="4"/>
  <c r="C220" i="4"/>
  <c r="E220" i="4" s="1"/>
  <c r="F220" i="4" s="1"/>
  <c r="E219" i="4"/>
  <c r="F219" i="4" s="1"/>
  <c r="D219" i="4"/>
  <c r="E218" i="4"/>
  <c r="F218" i="4" s="1"/>
  <c r="D218" i="4"/>
  <c r="E216" i="4"/>
  <c r="F216" i="4" s="1"/>
  <c r="D216" i="4"/>
  <c r="E215" i="4"/>
  <c r="F215" i="4" s="1"/>
  <c r="D215" i="4"/>
  <c r="E214" i="4"/>
  <c r="F214" i="4" s="1"/>
  <c r="D214" i="4"/>
  <c r="E213" i="4"/>
  <c r="F213" i="4" s="1"/>
  <c r="D213" i="4"/>
  <c r="E212" i="4"/>
  <c r="F212" i="4" s="1"/>
  <c r="D212" i="4"/>
  <c r="E211" i="4"/>
  <c r="F211" i="4" s="1"/>
  <c r="D211" i="4"/>
  <c r="C210" i="4"/>
  <c r="C207" i="4" s="1"/>
  <c r="D207" i="4" s="1"/>
  <c r="E209" i="4"/>
  <c r="F209" i="4" s="1"/>
  <c r="D209" i="4"/>
  <c r="E208" i="4"/>
  <c r="F208" i="4" s="1"/>
  <c r="D208" i="4"/>
  <c r="E206" i="4"/>
  <c r="F206" i="4" s="1"/>
  <c r="D206" i="4"/>
  <c r="E205" i="4"/>
  <c r="F205" i="4" s="1"/>
  <c r="D205" i="4"/>
  <c r="E204" i="4"/>
  <c r="F204" i="4" s="1"/>
  <c r="D204" i="4"/>
  <c r="E203" i="4"/>
  <c r="F203" i="4" s="1"/>
  <c r="D203" i="4"/>
  <c r="E202" i="4"/>
  <c r="F202" i="4" s="1"/>
  <c r="D202" i="4"/>
  <c r="E201" i="4"/>
  <c r="F201" i="4" s="1"/>
  <c r="D201" i="4"/>
  <c r="C200" i="4"/>
  <c r="C197" i="4" s="1"/>
  <c r="E197" i="4" s="1"/>
  <c r="F197" i="4" s="1"/>
  <c r="E199" i="4"/>
  <c r="F199" i="4" s="1"/>
  <c r="D199" i="4"/>
  <c r="E198" i="4"/>
  <c r="F198" i="4" s="1"/>
  <c r="D198" i="4"/>
  <c r="E193" i="4"/>
  <c r="F193" i="4" s="1"/>
  <c r="D193" i="4"/>
  <c r="E192" i="4"/>
  <c r="F192" i="4" s="1"/>
  <c r="D192" i="4"/>
  <c r="E190" i="4"/>
  <c r="F190" i="4" s="1"/>
  <c r="D190" i="4"/>
  <c r="E189" i="4"/>
  <c r="F189" i="4" s="1"/>
  <c r="D189" i="4"/>
  <c r="C188" i="4"/>
  <c r="E188" i="4" s="1"/>
  <c r="F188" i="4" s="1"/>
  <c r="E187" i="4"/>
  <c r="F187" i="4" s="1"/>
  <c r="D187" i="4"/>
  <c r="E186" i="4"/>
  <c r="F186" i="4" s="1"/>
  <c r="D186" i="4"/>
  <c r="E184" i="4"/>
  <c r="F184" i="4" s="1"/>
  <c r="D184" i="4"/>
  <c r="E183" i="4"/>
  <c r="F183" i="4" s="1"/>
  <c r="D183" i="4"/>
  <c r="E182" i="4"/>
  <c r="F182" i="4" s="1"/>
  <c r="D182" i="4"/>
  <c r="E181" i="4"/>
  <c r="F181" i="4" s="1"/>
  <c r="D181" i="4"/>
  <c r="E180" i="4"/>
  <c r="F180" i="4" s="1"/>
  <c r="D180" i="4"/>
  <c r="E179" i="4"/>
  <c r="F179" i="4" s="1"/>
  <c r="D179" i="4"/>
  <c r="C178" i="4"/>
  <c r="E178" i="4" s="1"/>
  <c r="F178" i="4" s="1"/>
  <c r="E177" i="4"/>
  <c r="F177" i="4" s="1"/>
  <c r="D177" i="4"/>
  <c r="E176" i="4"/>
  <c r="F176" i="4" s="1"/>
  <c r="D176" i="4"/>
  <c r="F174" i="4"/>
  <c r="E174" i="4"/>
  <c r="D174" i="4"/>
  <c r="E173" i="4"/>
  <c r="F173" i="4" s="1"/>
  <c r="D173" i="4"/>
  <c r="E172" i="4"/>
  <c r="F172" i="4" s="1"/>
  <c r="D172" i="4"/>
  <c r="E171" i="4"/>
  <c r="F171" i="4" s="1"/>
  <c r="D171" i="4"/>
  <c r="E170" i="4"/>
  <c r="F170" i="4" s="1"/>
  <c r="D170" i="4"/>
  <c r="F169" i="4"/>
  <c r="E169" i="4"/>
  <c r="D169" i="4"/>
  <c r="C168" i="4"/>
  <c r="E168" i="4" s="1"/>
  <c r="F168" i="4" s="1"/>
  <c r="E167" i="4"/>
  <c r="F167" i="4" s="1"/>
  <c r="D167" i="4"/>
  <c r="E166" i="4"/>
  <c r="F166" i="4" s="1"/>
  <c r="D166" i="4"/>
  <c r="E162" i="4"/>
  <c r="F162" i="4" s="1"/>
  <c r="D162" i="4"/>
  <c r="E161" i="4"/>
  <c r="F161" i="4" s="1"/>
  <c r="D161" i="4"/>
  <c r="E160" i="4"/>
  <c r="F160" i="4" s="1"/>
  <c r="D160" i="4"/>
  <c r="E159" i="4"/>
  <c r="F159" i="4" s="1"/>
  <c r="D159" i="4"/>
  <c r="E158" i="4"/>
  <c r="F158" i="4" s="1"/>
  <c r="D158" i="4"/>
  <c r="E157" i="4"/>
  <c r="F157" i="4" s="1"/>
  <c r="D157" i="4"/>
  <c r="F156" i="4"/>
  <c r="C156" i="4"/>
  <c r="E156" i="4" s="1"/>
  <c r="F155" i="4"/>
  <c r="E155" i="4"/>
  <c r="D155" i="4"/>
  <c r="E154" i="4"/>
  <c r="F154" i="4" s="1"/>
  <c r="D154" i="4"/>
  <c r="C153" i="4"/>
  <c r="E153" i="4" s="1"/>
  <c r="F153" i="4" s="1"/>
  <c r="E152" i="4"/>
  <c r="F152" i="4" s="1"/>
  <c r="D152" i="4"/>
  <c r="E151" i="4"/>
  <c r="F151" i="4" s="1"/>
  <c r="D151" i="4"/>
  <c r="E150" i="4"/>
  <c r="F150" i="4" s="1"/>
  <c r="D150" i="4"/>
  <c r="E149" i="4"/>
  <c r="F149" i="4" s="1"/>
  <c r="D149" i="4"/>
  <c r="E148" i="4"/>
  <c r="F148" i="4" s="1"/>
  <c r="D148" i="4"/>
  <c r="E147" i="4"/>
  <c r="F147" i="4" s="1"/>
  <c r="D147" i="4"/>
  <c r="C146" i="4"/>
  <c r="D146" i="4" s="1"/>
  <c r="E145" i="4"/>
  <c r="F145" i="4" s="1"/>
  <c r="D145" i="4"/>
  <c r="E144" i="4"/>
  <c r="F144" i="4" s="1"/>
  <c r="D144" i="4"/>
  <c r="E142" i="4"/>
  <c r="F142" i="4" s="1"/>
  <c r="D142" i="4"/>
  <c r="E141" i="4"/>
  <c r="F141" i="4" s="1"/>
  <c r="D141" i="4"/>
  <c r="E140" i="4"/>
  <c r="F140" i="4" s="1"/>
  <c r="D140" i="4"/>
  <c r="E139" i="4"/>
  <c r="F139" i="4" s="1"/>
  <c r="D139" i="4"/>
  <c r="E138" i="4"/>
  <c r="F138" i="4" s="1"/>
  <c r="D138" i="4"/>
  <c r="E137" i="4"/>
  <c r="F137" i="4" s="1"/>
  <c r="D137" i="4"/>
  <c r="C136" i="4"/>
  <c r="E135" i="4"/>
  <c r="F135" i="4" s="1"/>
  <c r="D135" i="4"/>
  <c r="E134" i="4"/>
  <c r="F134" i="4" s="1"/>
  <c r="D134" i="4"/>
  <c r="E130" i="4"/>
  <c r="F130" i="4" s="1"/>
  <c r="D130" i="4"/>
  <c r="E129" i="4"/>
  <c r="F129" i="4" s="1"/>
  <c r="D129" i="4"/>
  <c r="E128" i="4"/>
  <c r="F128" i="4" s="1"/>
  <c r="D128" i="4"/>
  <c r="E127" i="4"/>
  <c r="F127" i="4" s="1"/>
  <c r="D127" i="4"/>
  <c r="E126" i="4"/>
  <c r="F126" i="4" s="1"/>
  <c r="D126" i="4"/>
  <c r="E125" i="4"/>
  <c r="F125" i="4" s="1"/>
  <c r="D125" i="4"/>
  <c r="F124" i="4"/>
  <c r="C124" i="4"/>
  <c r="E124" i="4" s="1"/>
  <c r="E123" i="4"/>
  <c r="F123" i="4" s="1"/>
  <c r="D123" i="4"/>
  <c r="E122" i="4"/>
  <c r="F122" i="4" s="1"/>
  <c r="D122" i="4"/>
  <c r="F120" i="4"/>
  <c r="E120" i="4"/>
  <c r="D120" i="4"/>
  <c r="E119" i="4"/>
  <c r="F119" i="4" s="1"/>
  <c r="D119" i="4"/>
  <c r="E118" i="4"/>
  <c r="F118" i="4" s="1"/>
  <c r="D118" i="4"/>
  <c r="E117" i="4"/>
  <c r="F117" i="4" s="1"/>
  <c r="D117" i="4"/>
  <c r="E116" i="4"/>
  <c r="F116" i="4" s="1"/>
  <c r="D116" i="4"/>
  <c r="E115" i="4"/>
  <c r="F115" i="4" s="1"/>
  <c r="D115" i="4"/>
  <c r="C114" i="4"/>
  <c r="D114" i="4" s="1"/>
  <c r="E113" i="4"/>
  <c r="F113" i="4" s="1"/>
  <c r="D113" i="4"/>
  <c r="E112" i="4"/>
  <c r="F112" i="4" s="1"/>
  <c r="D112" i="4"/>
  <c r="E110" i="4"/>
  <c r="F110" i="4" s="1"/>
  <c r="D110" i="4"/>
  <c r="E109" i="4"/>
  <c r="F109" i="4" s="1"/>
  <c r="D109" i="4"/>
  <c r="E108" i="4"/>
  <c r="F108" i="4" s="1"/>
  <c r="D108" i="4"/>
  <c r="E107" i="4"/>
  <c r="F107" i="4" s="1"/>
  <c r="D107" i="4"/>
  <c r="E106" i="4"/>
  <c r="F106" i="4" s="1"/>
  <c r="D106" i="4"/>
  <c r="E105" i="4"/>
  <c r="F105" i="4" s="1"/>
  <c r="D105" i="4"/>
  <c r="E104" i="4"/>
  <c r="F104" i="4" s="1"/>
  <c r="C104" i="4"/>
  <c r="E103" i="4"/>
  <c r="F103" i="4" s="1"/>
  <c r="D103" i="4"/>
  <c r="E102" i="4"/>
  <c r="F102" i="4" s="1"/>
  <c r="D102" i="4"/>
  <c r="E98" i="4"/>
  <c r="F98" i="4" s="1"/>
  <c r="D98" i="4"/>
  <c r="E97" i="4"/>
  <c r="F97" i="4" s="1"/>
  <c r="D97" i="4"/>
  <c r="E96" i="4"/>
  <c r="F96" i="4" s="1"/>
  <c r="D96" i="4"/>
  <c r="E95" i="4"/>
  <c r="F95" i="4" s="1"/>
  <c r="D95" i="4"/>
  <c r="E94" i="4"/>
  <c r="F94" i="4" s="1"/>
  <c r="D94" i="4"/>
  <c r="E93" i="4"/>
  <c r="F93" i="4" s="1"/>
  <c r="D93" i="4"/>
  <c r="C92" i="4"/>
  <c r="D92" i="4" s="1"/>
  <c r="E91" i="4"/>
  <c r="F91" i="4" s="1"/>
  <c r="D91" i="4"/>
  <c r="E90" i="4"/>
  <c r="F90" i="4" s="1"/>
  <c r="D90" i="4"/>
  <c r="C89" i="4"/>
  <c r="D89" i="4" s="1"/>
  <c r="E88" i="4"/>
  <c r="F88" i="4" s="1"/>
  <c r="D88" i="4"/>
  <c r="E87" i="4"/>
  <c r="F87" i="4" s="1"/>
  <c r="D87" i="4"/>
  <c r="E86" i="4"/>
  <c r="F86" i="4" s="1"/>
  <c r="D86" i="4"/>
  <c r="E85" i="4"/>
  <c r="F85" i="4" s="1"/>
  <c r="D85" i="4"/>
  <c r="E84" i="4"/>
  <c r="F84" i="4" s="1"/>
  <c r="D84" i="4"/>
  <c r="E83" i="4"/>
  <c r="F83" i="4" s="1"/>
  <c r="D83" i="4"/>
  <c r="C82" i="4"/>
  <c r="E82" i="4" s="1"/>
  <c r="F82" i="4" s="1"/>
  <c r="E81" i="4"/>
  <c r="F81" i="4" s="1"/>
  <c r="D81" i="4"/>
  <c r="E80" i="4"/>
  <c r="F80" i="4" s="1"/>
  <c r="D80" i="4"/>
  <c r="E78" i="4"/>
  <c r="F78" i="4" s="1"/>
  <c r="D78" i="4"/>
  <c r="E77" i="4"/>
  <c r="F77" i="4" s="1"/>
  <c r="D77" i="4"/>
  <c r="E76" i="4"/>
  <c r="F76" i="4" s="1"/>
  <c r="D76" i="4"/>
  <c r="E75" i="4"/>
  <c r="F75" i="4" s="1"/>
  <c r="D75" i="4"/>
  <c r="E74" i="4"/>
  <c r="F74" i="4" s="1"/>
  <c r="D74" i="4"/>
  <c r="E73" i="4"/>
  <c r="F73" i="4" s="1"/>
  <c r="D73" i="4"/>
  <c r="C72" i="4"/>
  <c r="D72" i="4" s="1"/>
  <c r="E71" i="4"/>
  <c r="F71" i="4" s="1"/>
  <c r="D71" i="4"/>
  <c r="E70" i="4"/>
  <c r="F70" i="4" s="1"/>
  <c r="D70" i="4"/>
  <c r="E66" i="4"/>
  <c r="F66" i="4" s="1"/>
  <c r="D66" i="4"/>
  <c r="E65" i="4"/>
  <c r="F65" i="4" s="1"/>
  <c r="D65" i="4"/>
  <c r="E64" i="4"/>
  <c r="F64" i="4" s="1"/>
  <c r="D64" i="4"/>
  <c r="E63" i="4"/>
  <c r="F63" i="4" s="1"/>
  <c r="D63" i="4"/>
  <c r="E62" i="4"/>
  <c r="F62" i="4" s="1"/>
  <c r="D62" i="4"/>
  <c r="E61" i="4"/>
  <c r="F61" i="4" s="1"/>
  <c r="D61" i="4"/>
  <c r="C60" i="4"/>
  <c r="E60" i="4" s="1"/>
  <c r="F60" i="4" s="1"/>
  <c r="E59" i="4"/>
  <c r="F59" i="4" s="1"/>
  <c r="D59" i="4"/>
  <c r="E58" i="4"/>
  <c r="F58" i="4" s="1"/>
  <c r="D58" i="4"/>
  <c r="E56" i="4"/>
  <c r="F56" i="4" s="1"/>
  <c r="D56" i="4"/>
  <c r="E55" i="4"/>
  <c r="F55" i="4" s="1"/>
  <c r="D55" i="4"/>
  <c r="E54" i="4"/>
  <c r="F54" i="4" s="1"/>
  <c r="D54" i="4"/>
  <c r="E53" i="4"/>
  <c r="F53" i="4" s="1"/>
  <c r="D53" i="4"/>
  <c r="E52" i="4"/>
  <c r="F52" i="4" s="1"/>
  <c r="D52" i="4"/>
  <c r="E51" i="4"/>
  <c r="F51" i="4" s="1"/>
  <c r="D51" i="4"/>
  <c r="C50" i="4"/>
  <c r="D50" i="4" s="1"/>
  <c r="E49" i="4"/>
  <c r="F49" i="4" s="1"/>
  <c r="D49" i="4"/>
  <c r="E48" i="4"/>
  <c r="F48" i="4" s="1"/>
  <c r="D48" i="4"/>
  <c r="E46" i="4"/>
  <c r="F46" i="4" s="1"/>
  <c r="D46" i="4"/>
  <c r="E45" i="4"/>
  <c r="F45" i="4" s="1"/>
  <c r="D45" i="4"/>
  <c r="E44" i="4"/>
  <c r="F44" i="4" s="1"/>
  <c r="D44" i="4"/>
  <c r="E43" i="4"/>
  <c r="F43" i="4" s="1"/>
  <c r="D43" i="4"/>
  <c r="E42" i="4"/>
  <c r="F42" i="4" s="1"/>
  <c r="D42" i="4"/>
  <c r="E41" i="4"/>
  <c r="F41" i="4" s="1"/>
  <c r="D41" i="4"/>
  <c r="C40" i="4"/>
  <c r="E39" i="4"/>
  <c r="F39" i="4" s="1"/>
  <c r="D39" i="4"/>
  <c r="E38" i="4"/>
  <c r="F38" i="4" s="1"/>
  <c r="D38" i="4"/>
  <c r="E34" i="4"/>
  <c r="F34" i="4" s="1"/>
  <c r="D34" i="4"/>
  <c r="E33" i="4"/>
  <c r="F33" i="4" s="1"/>
  <c r="D33" i="4"/>
  <c r="E32" i="4"/>
  <c r="F32" i="4" s="1"/>
  <c r="D32" i="4"/>
  <c r="E31" i="4"/>
  <c r="F31" i="4" s="1"/>
  <c r="D31" i="4"/>
  <c r="E30" i="4"/>
  <c r="F30" i="4" s="1"/>
  <c r="D30" i="4"/>
  <c r="E29" i="4"/>
  <c r="F29" i="4" s="1"/>
  <c r="D29" i="4"/>
  <c r="C28" i="4"/>
  <c r="E27" i="4"/>
  <c r="F27" i="4" s="1"/>
  <c r="D27" i="4"/>
  <c r="E26" i="4"/>
  <c r="F26" i="4" s="1"/>
  <c r="D26" i="4"/>
  <c r="E24" i="4"/>
  <c r="F24" i="4" s="1"/>
  <c r="D24" i="4"/>
  <c r="E23" i="4"/>
  <c r="F23" i="4" s="1"/>
  <c r="D23" i="4"/>
  <c r="E22" i="4"/>
  <c r="F22" i="4" s="1"/>
  <c r="D22" i="4"/>
  <c r="E21" i="4"/>
  <c r="F21" i="4" s="1"/>
  <c r="D21" i="4"/>
  <c r="E20" i="4"/>
  <c r="F20" i="4" s="1"/>
  <c r="D20" i="4"/>
  <c r="E19" i="4"/>
  <c r="F19" i="4" s="1"/>
  <c r="D19" i="4"/>
  <c r="C18" i="4"/>
  <c r="E18" i="4" s="1"/>
  <c r="F18" i="4" s="1"/>
  <c r="E17" i="4"/>
  <c r="F17" i="4" s="1"/>
  <c r="D17" i="4"/>
  <c r="E16" i="4"/>
  <c r="F16" i="4" s="1"/>
  <c r="D16" i="4"/>
  <c r="E14" i="4"/>
  <c r="F14" i="4" s="1"/>
  <c r="D14" i="4"/>
  <c r="E13" i="4"/>
  <c r="F13" i="4" s="1"/>
  <c r="D13" i="4"/>
  <c r="E12" i="4"/>
  <c r="F12" i="4" s="1"/>
  <c r="D12" i="4"/>
  <c r="E11" i="4"/>
  <c r="F11" i="4" s="1"/>
  <c r="D11" i="4"/>
  <c r="E10" i="4"/>
  <c r="F10" i="4" s="1"/>
  <c r="D10" i="4"/>
  <c r="E9" i="4"/>
  <c r="F9" i="4" s="1"/>
  <c r="D9" i="4"/>
  <c r="C8" i="4"/>
  <c r="E8" i="4" s="1"/>
  <c r="F8" i="4" s="1"/>
  <c r="E7" i="4"/>
  <c r="F7" i="4" s="1"/>
  <c r="D7" i="4"/>
  <c r="E6" i="4"/>
  <c r="F6" i="4" s="1"/>
  <c r="D6" i="4"/>
  <c r="E493" i="3"/>
  <c r="F493" i="3" s="1"/>
  <c r="D493" i="3"/>
  <c r="E492" i="3"/>
  <c r="F492" i="3" s="1"/>
  <c r="D492" i="3"/>
  <c r="E491" i="3"/>
  <c r="F491" i="3" s="1"/>
  <c r="D491" i="3"/>
  <c r="E490" i="3"/>
  <c r="F490" i="3" s="1"/>
  <c r="D490" i="3"/>
  <c r="E489" i="3"/>
  <c r="F489" i="3" s="1"/>
  <c r="D489" i="3"/>
  <c r="E488" i="3"/>
  <c r="F488" i="3" s="1"/>
  <c r="D488" i="3"/>
  <c r="C487" i="3"/>
  <c r="D487" i="3" s="1"/>
  <c r="E486" i="3"/>
  <c r="F486" i="3" s="1"/>
  <c r="D486" i="3"/>
  <c r="E485" i="3"/>
  <c r="F485" i="3" s="1"/>
  <c r="D485" i="3"/>
  <c r="E484" i="3"/>
  <c r="F484" i="3" s="1"/>
  <c r="D484" i="3"/>
  <c r="E483" i="3"/>
  <c r="F483" i="3" s="1"/>
  <c r="D483" i="3"/>
  <c r="E480" i="3"/>
  <c r="F480" i="3" s="1"/>
  <c r="D480" i="3"/>
  <c r="E479" i="3"/>
  <c r="F479" i="3" s="1"/>
  <c r="D479" i="3"/>
  <c r="E478" i="3"/>
  <c r="F478" i="3" s="1"/>
  <c r="D478" i="3"/>
  <c r="E477" i="3"/>
  <c r="F477" i="3" s="1"/>
  <c r="D477" i="3"/>
  <c r="E476" i="3"/>
  <c r="F476" i="3" s="1"/>
  <c r="D476" i="3"/>
  <c r="E475" i="3"/>
  <c r="F475" i="3" s="1"/>
  <c r="D475" i="3"/>
  <c r="C474" i="3"/>
  <c r="F473" i="3"/>
  <c r="E473" i="3"/>
  <c r="D473" i="3"/>
  <c r="E472" i="3"/>
  <c r="F472" i="3" s="1"/>
  <c r="D472" i="3"/>
  <c r="E471" i="3"/>
  <c r="F471" i="3" s="1"/>
  <c r="D471" i="3"/>
  <c r="E470" i="3"/>
  <c r="F470" i="3" s="1"/>
  <c r="D470" i="3"/>
  <c r="E467" i="3"/>
  <c r="F467" i="3" s="1"/>
  <c r="D467" i="3"/>
  <c r="E466" i="3"/>
  <c r="F466" i="3" s="1"/>
  <c r="D466" i="3"/>
  <c r="E465" i="3"/>
  <c r="F465" i="3" s="1"/>
  <c r="D465" i="3"/>
  <c r="E464" i="3"/>
  <c r="F464" i="3" s="1"/>
  <c r="D464" i="3"/>
  <c r="E463" i="3"/>
  <c r="F463" i="3" s="1"/>
  <c r="D463" i="3"/>
  <c r="E462" i="3"/>
  <c r="F462" i="3" s="1"/>
  <c r="D462" i="3"/>
  <c r="C461" i="3"/>
  <c r="C456" i="3" s="1"/>
  <c r="E460" i="3"/>
  <c r="F460" i="3" s="1"/>
  <c r="D460" i="3"/>
  <c r="E459" i="3"/>
  <c r="F459" i="3" s="1"/>
  <c r="D459" i="3"/>
  <c r="E458" i="3"/>
  <c r="F458" i="3" s="1"/>
  <c r="D458" i="3"/>
  <c r="E457" i="3"/>
  <c r="F457" i="3" s="1"/>
  <c r="D457" i="3"/>
  <c r="E452" i="3"/>
  <c r="F452" i="3" s="1"/>
  <c r="D452" i="3"/>
  <c r="E451" i="3"/>
  <c r="F451" i="3" s="1"/>
  <c r="D451" i="3"/>
  <c r="E450" i="3"/>
  <c r="F450" i="3" s="1"/>
  <c r="D450" i="3"/>
  <c r="E449" i="3"/>
  <c r="F449" i="3" s="1"/>
  <c r="D449" i="3"/>
  <c r="E448" i="3"/>
  <c r="F448" i="3" s="1"/>
  <c r="D448" i="3"/>
  <c r="E447" i="3"/>
  <c r="F447" i="3" s="1"/>
  <c r="D447" i="3"/>
  <c r="C446" i="3"/>
  <c r="E446" i="3" s="1"/>
  <c r="F446" i="3" s="1"/>
  <c r="E445" i="3"/>
  <c r="F445" i="3" s="1"/>
  <c r="D445" i="3"/>
  <c r="E444" i="3"/>
  <c r="F444" i="3" s="1"/>
  <c r="D444" i="3"/>
  <c r="E443" i="3"/>
  <c r="F443" i="3" s="1"/>
  <c r="D443" i="3"/>
  <c r="E442" i="3"/>
  <c r="F442" i="3" s="1"/>
  <c r="D442" i="3"/>
  <c r="E439" i="3"/>
  <c r="F439" i="3" s="1"/>
  <c r="D439" i="3"/>
  <c r="E438" i="3"/>
  <c r="F438" i="3" s="1"/>
  <c r="D438" i="3"/>
  <c r="E437" i="3"/>
  <c r="F437" i="3" s="1"/>
  <c r="D437" i="3"/>
  <c r="E436" i="3"/>
  <c r="F436" i="3" s="1"/>
  <c r="D436" i="3"/>
  <c r="E435" i="3"/>
  <c r="F435" i="3" s="1"/>
  <c r="D435" i="3"/>
  <c r="E434" i="3"/>
  <c r="F434" i="3" s="1"/>
  <c r="D434" i="3"/>
  <c r="C433" i="3"/>
  <c r="C428" i="3" s="1"/>
  <c r="E432" i="3"/>
  <c r="F432" i="3" s="1"/>
  <c r="D432" i="3"/>
  <c r="E431" i="3"/>
  <c r="F431" i="3" s="1"/>
  <c r="D431" i="3"/>
  <c r="E430" i="3"/>
  <c r="F430" i="3" s="1"/>
  <c r="D430" i="3"/>
  <c r="E429" i="3"/>
  <c r="F429" i="3" s="1"/>
  <c r="D429" i="3"/>
  <c r="E426" i="3"/>
  <c r="F426" i="3" s="1"/>
  <c r="D426" i="3"/>
  <c r="E425" i="3"/>
  <c r="F425" i="3" s="1"/>
  <c r="D425" i="3"/>
  <c r="E424" i="3"/>
  <c r="F424" i="3" s="1"/>
  <c r="D424" i="3"/>
  <c r="E423" i="3"/>
  <c r="F423" i="3" s="1"/>
  <c r="D423" i="3"/>
  <c r="E422" i="3"/>
  <c r="F422" i="3" s="1"/>
  <c r="D422" i="3"/>
  <c r="E421" i="3"/>
  <c r="F421" i="3" s="1"/>
  <c r="D421" i="3"/>
  <c r="C420" i="3"/>
  <c r="D420" i="3" s="1"/>
  <c r="E419" i="3"/>
  <c r="F419" i="3" s="1"/>
  <c r="D419" i="3"/>
  <c r="E418" i="3"/>
  <c r="F418" i="3" s="1"/>
  <c r="D418" i="3"/>
  <c r="E417" i="3"/>
  <c r="F417" i="3" s="1"/>
  <c r="D417" i="3"/>
  <c r="E416" i="3"/>
  <c r="F416" i="3" s="1"/>
  <c r="D416" i="3"/>
  <c r="E411" i="3"/>
  <c r="F411" i="3" s="1"/>
  <c r="D411" i="3"/>
  <c r="E410" i="3"/>
  <c r="F410" i="3" s="1"/>
  <c r="D410" i="3"/>
  <c r="E409" i="3"/>
  <c r="F409" i="3" s="1"/>
  <c r="D409" i="3"/>
  <c r="E408" i="3"/>
  <c r="F408" i="3" s="1"/>
  <c r="D408" i="3"/>
  <c r="E407" i="3"/>
  <c r="F407" i="3" s="1"/>
  <c r="D407" i="3"/>
  <c r="E406" i="3"/>
  <c r="F406" i="3" s="1"/>
  <c r="D406" i="3"/>
  <c r="C405" i="3"/>
  <c r="D405" i="3" s="1"/>
  <c r="E404" i="3"/>
  <c r="F404" i="3" s="1"/>
  <c r="D404" i="3"/>
  <c r="E403" i="3"/>
  <c r="F403" i="3" s="1"/>
  <c r="D403" i="3"/>
  <c r="E402" i="3"/>
  <c r="F402" i="3" s="1"/>
  <c r="D402" i="3"/>
  <c r="F401" i="3"/>
  <c r="E401" i="3"/>
  <c r="D401" i="3"/>
  <c r="E398" i="3"/>
  <c r="F398" i="3" s="1"/>
  <c r="D398" i="3"/>
  <c r="E397" i="3"/>
  <c r="F397" i="3" s="1"/>
  <c r="D397" i="3"/>
  <c r="E396" i="3"/>
  <c r="F396" i="3" s="1"/>
  <c r="D396" i="3"/>
  <c r="E395" i="3"/>
  <c r="F395" i="3" s="1"/>
  <c r="D395" i="3"/>
  <c r="E394" i="3"/>
  <c r="F394" i="3" s="1"/>
  <c r="D394" i="3"/>
  <c r="E393" i="3"/>
  <c r="F393" i="3" s="1"/>
  <c r="D393" i="3"/>
  <c r="C392" i="3"/>
  <c r="C387" i="3" s="1"/>
  <c r="E391" i="3"/>
  <c r="F391" i="3" s="1"/>
  <c r="D391" i="3"/>
  <c r="E390" i="3"/>
  <c r="F390" i="3" s="1"/>
  <c r="D390" i="3"/>
  <c r="E389" i="3"/>
  <c r="F389" i="3" s="1"/>
  <c r="D389" i="3"/>
  <c r="E388" i="3"/>
  <c r="F388" i="3" s="1"/>
  <c r="D388" i="3"/>
  <c r="E385" i="3"/>
  <c r="F385" i="3" s="1"/>
  <c r="D385" i="3"/>
  <c r="E384" i="3"/>
  <c r="F384" i="3" s="1"/>
  <c r="D384" i="3"/>
  <c r="E383" i="3"/>
  <c r="F383" i="3" s="1"/>
  <c r="D383" i="3"/>
  <c r="E382" i="3"/>
  <c r="F382" i="3" s="1"/>
  <c r="D382" i="3"/>
  <c r="E381" i="3"/>
  <c r="F381" i="3" s="1"/>
  <c r="D381" i="3"/>
  <c r="E380" i="3"/>
  <c r="F380" i="3" s="1"/>
  <c r="D380" i="3"/>
  <c r="C379" i="3"/>
  <c r="E379" i="3" s="1"/>
  <c r="F379" i="3" s="1"/>
  <c r="E378" i="3"/>
  <c r="F378" i="3" s="1"/>
  <c r="D378" i="3"/>
  <c r="E377" i="3"/>
  <c r="F377" i="3" s="1"/>
  <c r="D377" i="3"/>
  <c r="E376" i="3"/>
  <c r="F376" i="3" s="1"/>
  <c r="D376" i="3"/>
  <c r="E375" i="3"/>
  <c r="F375" i="3" s="1"/>
  <c r="D375" i="3"/>
  <c r="E370" i="3"/>
  <c r="F370" i="3" s="1"/>
  <c r="D370" i="3"/>
  <c r="E369" i="3"/>
  <c r="F369" i="3" s="1"/>
  <c r="D369" i="3"/>
  <c r="E368" i="3"/>
  <c r="F368" i="3" s="1"/>
  <c r="D368" i="3"/>
  <c r="E367" i="3"/>
  <c r="F367" i="3" s="1"/>
  <c r="D367" i="3"/>
  <c r="E366" i="3"/>
  <c r="F366" i="3" s="1"/>
  <c r="D366" i="3"/>
  <c r="E365" i="3"/>
  <c r="F365" i="3" s="1"/>
  <c r="D365" i="3"/>
  <c r="C364" i="3"/>
  <c r="D364" i="3" s="1"/>
  <c r="E363" i="3"/>
  <c r="F363" i="3" s="1"/>
  <c r="D363" i="3"/>
  <c r="E362" i="3"/>
  <c r="F362" i="3" s="1"/>
  <c r="D362" i="3"/>
  <c r="E361" i="3"/>
  <c r="F361" i="3" s="1"/>
  <c r="D361" i="3"/>
  <c r="E360" i="3"/>
  <c r="F360" i="3" s="1"/>
  <c r="D360" i="3"/>
  <c r="E357" i="3"/>
  <c r="F357" i="3" s="1"/>
  <c r="D357" i="3"/>
  <c r="E356" i="3"/>
  <c r="F356" i="3" s="1"/>
  <c r="D356" i="3"/>
  <c r="E355" i="3"/>
  <c r="F355" i="3" s="1"/>
  <c r="D355" i="3"/>
  <c r="E354" i="3"/>
  <c r="F354" i="3" s="1"/>
  <c r="D354" i="3"/>
  <c r="E353" i="3"/>
  <c r="F353" i="3" s="1"/>
  <c r="D353" i="3"/>
  <c r="E352" i="3"/>
  <c r="F352" i="3" s="1"/>
  <c r="D352" i="3"/>
  <c r="C351" i="3"/>
  <c r="F350" i="3"/>
  <c r="E350" i="3"/>
  <c r="D350" i="3"/>
  <c r="E349" i="3"/>
  <c r="F349" i="3" s="1"/>
  <c r="D349" i="3"/>
  <c r="E348" i="3"/>
  <c r="F348" i="3" s="1"/>
  <c r="D348" i="3"/>
  <c r="E347" i="3"/>
  <c r="F347" i="3" s="1"/>
  <c r="D347" i="3"/>
  <c r="E344" i="3"/>
  <c r="F344" i="3" s="1"/>
  <c r="D344" i="3"/>
  <c r="E343" i="3"/>
  <c r="F343" i="3" s="1"/>
  <c r="D343" i="3"/>
  <c r="E342" i="3"/>
  <c r="F342" i="3" s="1"/>
  <c r="D342" i="3"/>
  <c r="E341" i="3"/>
  <c r="F341" i="3" s="1"/>
  <c r="D341" i="3"/>
  <c r="E340" i="3"/>
  <c r="F340" i="3" s="1"/>
  <c r="D340" i="3"/>
  <c r="E339" i="3"/>
  <c r="F339" i="3" s="1"/>
  <c r="D339" i="3"/>
  <c r="C338" i="3"/>
  <c r="C333" i="3" s="1"/>
  <c r="E333" i="3" s="1"/>
  <c r="F333" i="3" s="1"/>
  <c r="E337" i="3"/>
  <c r="F337" i="3" s="1"/>
  <c r="D337" i="3"/>
  <c r="E336" i="3"/>
  <c r="F336" i="3" s="1"/>
  <c r="D336" i="3"/>
  <c r="E335" i="3"/>
  <c r="F335" i="3" s="1"/>
  <c r="D335" i="3"/>
  <c r="E334" i="3"/>
  <c r="F334" i="3" s="1"/>
  <c r="D334" i="3"/>
  <c r="E329" i="3"/>
  <c r="F329" i="3" s="1"/>
  <c r="D329" i="3"/>
  <c r="E328" i="3"/>
  <c r="F328" i="3" s="1"/>
  <c r="D328" i="3"/>
  <c r="E327" i="3"/>
  <c r="F327" i="3" s="1"/>
  <c r="D327" i="3"/>
  <c r="E326" i="3"/>
  <c r="F326" i="3" s="1"/>
  <c r="D326" i="3"/>
  <c r="E325" i="3"/>
  <c r="F325" i="3" s="1"/>
  <c r="D325" i="3"/>
  <c r="E324" i="3"/>
  <c r="F324" i="3" s="1"/>
  <c r="D324" i="3"/>
  <c r="C323" i="3"/>
  <c r="E322" i="3"/>
  <c r="F322" i="3" s="1"/>
  <c r="D322" i="3"/>
  <c r="E321" i="3"/>
  <c r="F321" i="3" s="1"/>
  <c r="D321" i="3"/>
  <c r="E320" i="3"/>
  <c r="F320" i="3" s="1"/>
  <c r="D320" i="3"/>
  <c r="E319" i="3"/>
  <c r="F319" i="3" s="1"/>
  <c r="D319" i="3"/>
  <c r="E316" i="3"/>
  <c r="F316" i="3" s="1"/>
  <c r="D316" i="3"/>
  <c r="E315" i="3"/>
  <c r="F315" i="3" s="1"/>
  <c r="D315" i="3"/>
  <c r="E314" i="3"/>
  <c r="F314" i="3" s="1"/>
  <c r="D314" i="3"/>
  <c r="E313" i="3"/>
  <c r="F313" i="3" s="1"/>
  <c r="D313" i="3"/>
  <c r="E312" i="3"/>
  <c r="F312" i="3" s="1"/>
  <c r="D312" i="3"/>
  <c r="E311" i="3"/>
  <c r="F311" i="3" s="1"/>
  <c r="D311" i="3"/>
  <c r="C310" i="3"/>
  <c r="E310" i="3" s="1"/>
  <c r="F310" i="3" s="1"/>
  <c r="E309" i="3"/>
  <c r="F309" i="3" s="1"/>
  <c r="D309" i="3"/>
  <c r="E308" i="3"/>
  <c r="F308" i="3" s="1"/>
  <c r="D308" i="3"/>
  <c r="E307" i="3"/>
  <c r="F307" i="3" s="1"/>
  <c r="D307" i="3"/>
  <c r="E306" i="3"/>
  <c r="F306" i="3" s="1"/>
  <c r="D306" i="3"/>
  <c r="E303" i="3"/>
  <c r="F303" i="3" s="1"/>
  <c r="D303" i="3"/>
  <c r="E302" i="3"/>
  <c r="F302" i="3" s="1"/>
  <c r="D302" i="3"/>
  <c r="E301" i="3"/>
  <c r="F301" i="3" s="1"/>
  <c r="D301" i="3"/>
  <c r="E300" i="3"/>
  <c r="F300" i="3" s="1"/>
  <c r="D300" i="3"/>
  <c r="F299" i="3"/>
  <c r="E299" i="3"/>
  <c r="D299" i="3"/>
  <c r="E298" i="3"/>
  <c r="F298" i="3" s="1"/>
  <c r="D298" i="3"/>
  <c r="C297" i="3"/>
  <c r="E296" i="3"/>
  <c r="F296" i="3" s="1"/>
  <c r="D296" i="3"/>
  <c r="E295" i="3"/>
  <c r="F295" i="3" s="1"/>
  <c r="D295" i="3"/>
  <c r="E294" i="3"/>
  <c r="F294" i="3" s="1"/>
  <c r="D294" i="3"/>
  <c r="E293" i="3"/>
  <c r="F293" i="3" s="1"/>
  <c r="D293" i="3"/>
  <c r="E288" i="3"/>
  <c r="F288" i="3" s="1"/>
  <c r="D288" i="3"/>
  <c r="F287" i="3"/>
  <c r="E287" i="3"/>
  <c r="D287" i="3"/>
  <c r="E286" i="3"/>
  <c r="F286" i="3" s="1"/>
  <c r="D286" i="3"/>
  <c r="E285" i="3"/>
  <c r="F285" i="3" s="1"/>
  <c r="D285" i="3"/>
  <c r="E284" i="3"/>
  <c r="F284" i="3" s="1"/>
  <c r="D284" i="3"/>
  <c r="E283" i="3"/>
  <c r="F283" i="3" s="1"/>
  <c r="D283" i="3"/>
  <c r="C282" i="3"/>
  <c r="E282" i="3" s="1"/>
  <c r="F282" i="3" s="1"/>
  <c r="E281" i="3"/>
  <c r="F281" i="3" s="1"/>
  <c r="D281" i="3"/>
  <c r="E280" i="3"/>
  <c r="F280" i="3" s="1"/>
  <c r="D280" i="3"/>
  <c r="E279" i="3"/>
  <c r="F279" i="3" s="1"/>
  <c r="D279" i="3"/>
  <c r="E278" i="3"/>
  <c r="F278" i="3" s="1"/>
  <c r="D278" i="3"/>
  <c r="E275" i="3"/>
  <c r="F275" i="3" s="1"/>
  <c r="D275" i="3"/>
  <c r="E274" i="3"/>
  <c r="F274" i="3" s="1"/>
  <c r="D274" i="3"/>
  <c r="F273" i="3"/>
  <c r="E273" i="3"/>
  <c r="D273" i="3"/>
  <c r="E272" i="3"/>
  <c r="F272" i="3" s="1"/>
  <c r="D272" i="3"/>
  <c r="E271" i="3"/>
  <c r="F271" i="3" s="1"/>
  <c r="D271" i="3"/>
  <c r="F270" i="3"/>
  <c r="E270" i="3"/>
  <c r="D270" i="3"/>
  <c r="C269" i="3"/>
  <c r="E269" i="3" s="1"/>
  <c r="F269" i="3" s="1"/>
  <c r="E268" i="3"/>
  <c r="F268" i="3" s="1"/>
  <c r="D268" i="3"/>
  <c r="E267" i="3"/>
  <c r="F267" i="3" s="1"/>
  <c r="D267" i="3"/>
  <c r="E266" i="3"/>
  <c r="F266" i="3" s="1"/>
  <c r="D266" i="3"/>
  <c r="E265" i="3"/>
  <c r="F265" i="3" s="1"/>
  <c r="D265" i="3"/>
  <c r="E262" i="3"/>
  <c r="F262" i="3" s="1"/>
  <c r="D262" i="3"/>
  <c r="E261" i="3"/>
  <c r="F261" i="3" s="1"/>
  <c r="D261" i="3"/>
  <c r="E260" i="3"/>
  <c r="F260" i="3" s="1"/>
  <c r="D260" i="3"/>
  <c r="E259" i="3"/>
  <c r="F259" i="3" s="1"/>
  <c r="D259" i="3"/>
  <c r="E258" i="3"/>
  <c r="F258" i="3" s="1"/>
  <c r="D258" i="3"/>
  <c r="E257" i="3"/>
  <c r="F257" i="3" s="1"/>
  <c r="D257" i="3"/>
  <c r="E256" i="3"/>
  <c r="F256" i="3" s="1"/>
  <c r="C256" i="3"/>
  <c r="D256" i="3" s="1"/>
  <c r="E255" i="3"/>
  <c r="F255" i="3" s="1"/>
  <c r="D255" i="3"/>
  <c r="E254" i="3"/>
  <c r="F254" i="3" s="1"/>
  <c r="D254" i="3"/>
  <c r="E253" i="3"/>
  <c r="F253" i="3" s="1"/>
  <c r="D253" i="3"/>
  <c r="E252" i="3"/>
  <c r="F252" i="3" s="1"/>
  <c r="D252" i="3"/>
  <c r="C251" i="3"/>
  <c r="E251" i="3" s="1"/>
  <c r="F251" i="3" s="1"/>
  <c r="E247" i="3"/>
  <c r="F247" i="3" s="1"/>
  <c r="D247" i="3"/>
  <c r="E246" i="3"/>
  <c r="F246" i="3" s="1"/>
  <c r="D246" i="3"/>
  <c r="E245" i="3"/>
  <c r="F245" i="3" s="1"/>
  <c r="D245" i="3"/>
  <c r="E244" i="3"/>
  <c r="F244" i="3" s="1"/>
  <c r="D244" i="3"/>
  <c r="E243" i="3"/>
  <c r="F243" i="3" s="1"/>
  <c r="D243" i="3"/>
  <c r="E242" i="3"/>
  <c r="F242" i="3" s="1"/>
  <c r="D242" i="3"/>
  <c r="C241" i="3"/>
  <c r="D241" i="3" s="1"/>
  <c r="E240" i="3"/>
  <c r="F240" i="3" s="1"/>
  <c r="D240" i="3"/>
  <c r="E239" i="3"/>
  <c r="F239" i="3" s="1"/>
  <c r="D239" i="3"/>
  <c r="E238" i="3"/>
  <c r="F238" i="3" s="1"/>
  <c r="D238" i="3"/>
  <c r="E237" i="3"/>
  <c r="F237" i="3" s="1"/>
  <c r="D237" i="3"/>
  <c r="E234" i="3"/>
  <c r="F234" i="3" s="1"/>
  <c r="D234" i="3"/>
  <c r="E233" i="3"/>
  <c r="F233" i="3" s="1"/>
  <c r="D233" i="3"/>
  <c r="E232" i="3"/>
  <c r="F232" i="3" s="1"/>
  <c r="D232" i="3"/>
  <c r="E231" i="3"/>
  <c r="F231" i="3" s="1"/>
  <c r="D231" i="3"/>
  <c r="E230" i="3"/>
  <c r="F230" i="3" s="1"/>
  <c r="D230" i="3"/>
  <c r="E229" i="3"/>
  <c r="F229" i="3" s="1"/>
  <c r="D229" i="3"/>
  <c r="C228" i="3"/>
  <c r="E228" i="3" s="1"/>
  <c r="F228" i="3" s="1"/>
  <c r="E227" i="3"/>
  <c r="F227" i="3" s="1"/>
  <c r="D227" i="3"/>
  <c r="E226" i="3"/>
  <c r="F226" i="3" s="1"/>
  <c r="D226" i="3"/>
  <c r="E225" i="3"/>
  <c r="F225" i="3" s="1"/>
  <c r="D225" i="3"/>
  <c r="E224" i="3"/>
  <c r="F224" i="3" s="1"/>
  <c r="D224" i="3"/>
  <c r="E221" i="3"/>
  <c r="F221" i="3" s="1"/>
  <c r="D221" i="3"/>
  <c r="E220" i="3"/>
  <c r="F220" i="3" s="1"/>
  <c r="D220" i="3"/>
  <c r="E219" i="3"/>
  <c r="F219" i="3" s="1"/>
  <c r="D219" i="3"/>
  <c r="E218" i="3"/>
  <c r="F218" i="3" s="1"/>
  <c r="D218" i="3"/>
  <c r="E217" i="3"/>
  <c r="F217" i="3" s="1"/>
  <c r="D217" i="3"/>
  <c r="E216" i="3"/>
  <c r="F216" i="3" s="1"/>
  <c r="D216" i="3"/>
  <c r="C215" i="3"/>
  <c r="F214" i="3"/>
  <c r="E214" i="3"/>
  <c r="D214" i="3"/>
  <c r="E213" i="3"/>
  <c r="F213" i="3" s="1"/>
  <c r="D213" i="3"/>
  <c r="E212" i="3"/>
  <c r="F212" i="3" s="1"/>
  <c r="D212" i="3"/>
  <c r="E211" i="3"/>
  <c r="F211" i="3" s="1"/>
  <c r="D211" i="3"/>
  <c r="E206" i="3"/>
  <c r="F206" i="3" s="1"/>
  <c r="D206" i="3"/>
  <c r="E205" i="3"/>
  <c r="F205" i="3" s="1"/>
  <c r="D205" i="3"/>
  <c r="E204" i="3"/>
  <c r="F204" i="3" s="1"/>
  <c r="D204" i="3"/>
  <c r="E203" i="3"/>
  <c r="F203" i="3" s="1"/>
  <c r="D203" i="3"/>
  <c r="E202" i="3"/>
  <c r="F202" i="3" s="1"/>
  <c r="D202" i="3"/>
  <c r="E201" i="3"/>
  <c r="F201" i="3" s="1"/>
  <c r="D201" i="3"/>
  <c r="C200" i="3"/>
  <c r="C195" i="3" s="1"/>
  <c r="E199" i="3"/>
  <c r="F199" i="3" s="1"/>
  <c r="D199" i="3"/>
  <c r="E198" i="3"/>
  <c r="F198" i="3" s="1"/>
  <c r="D198" i="3"/>
  <c r="E197" i="3"/>
  <c r="F197" i="3" s="1"/>
  <c r="D197" i="3"/>
  <c r="E196" i="3"/>
  <c r="F196" i="3" s="1"/>
  <c r="D196" i="3"/>
  <c r="E193" i="3"/>
  <c r="F193" i="3" s="1"/>
  <c r="D193" i="3"/>
  <c r="E192" i="3"/>
  <c r="F192" i="3" s="1"/>
  <c r="D192" i="3"/>
  <c r="E191" i="3"/>
  <c r="F191" i="3" s="1"/>
  <c r="D191" i="3"/>
  <c r="E190" i="3"/>
  <c r="F190" i="3" s="1"/>
  <c r="D190" i="3"/>
  <c r="E189" i="3"/>
  <c r="F189" i="3" s="1"/>
  <c r="D189" i="3"/>
  <c r="E188" i="3"/>
  <c r="F188" i="3" s="1"/>
  <c r="D188" i="3"/>
  <c r="C187" i="3"/>
  <c r="C182" i="3" s="1"/>
  <c r="E182" i="3" s="1"/>
  <c r="F182" i="3" s="1"/>
  <c r="E186" i="3"/>
  <c r="F186" i="3" s="1"/>
  <c r="D186" i="3"/>
  <c r="E185" i="3"/>
  <c r="F185" i="3" s="1"/>
  <c r="D185" i="3"/>
  <c r="F184" i="3"/>
  <c r="E184" i="3"/>
  <c r="D184" i="3"/>
  <c r="E183" i="3"/>
  <c r="F183" i="3" s="1"/>
  <c r="D183" i="3"/>
  <c r="E180" i="3"/>
  <c r="F180" i="3" s="1"/>
  <c r="D180" i="3"/>
  <c r="E179" i="3"/>
  <c r="F179" i="3" s="1"/>
  <c r="D179" i="3"/>
  <c r="E178" i="3"/>
  <c r="F178" i="3" s="1"/>
  <c r="D178" i="3"/>
  <c r="E177" i="3"/>
  <c r="F177" i="3" s="1"/>
  <c r="D177" i="3"/>
  <c r="E176" i="3"/>
  <c r="F176" i="3" s="1"/>
  <c r="D176" i="3"/>
  <c r="E175" i="3"/>
  <c r="F175" i="3" s="1"/>
  <c r="D175" i="3"/>
  <c r="C174" i="3"/>
  <c r="C169" i="3" s="1"/>
  <c r="E169" i="3" s="1"/>
  <c r="F169" i="3" s="1"/>
  <c r="E173" i="3"/>
  <c r="F173" i="3" s="1"/>
  <c r="D173" i="3"/>
  <c r="E172" i="3"/>
  <c r="F172" i="3" s="1"/>
  <c r="D172" i="3"/>
  <c r="E171" i="3"/>
  <c r="F171" i="3" s="1"/>
  <c r="D171" i="3"/>
  <c r="E170" i="3"/>
  <c r="F170" i="3" s="1"/>
  <c r="D170" i="3"/>
  <c r="E165" i="3"/>
  <c r="F165" i="3" s="1"/>
  <c r="D165" i="3"/>
  <c r="E164" i="3"/>
  <c r="F164" i="3" s="1"/>
  <c r="D164" i="3"/>
  <c r="E163" i="3"/>
  <c r="F163" i="3" s="1"/>
  <c r="D163" i="3"/>
  <c r="E162" i="3"/>
  <c r="F162" i="3" s="1"/>
  <c r="D162" i="3"/>
  <c r="E161" i="3"/>
  <c r="F161" i="3" s="1"/>
  <c r="D161" i="3"/>
  <c r="E160" i="3"/>
  <c r="F160" i="3" s="1"/>
  <c r="D160" i="3"/>
  <c r="C159" i="3"/>
  <c r="D159" i="3" s="1"/>
  <c r="E158" i="3"/>
  <c r="F158" i="3" s="1"/>
  <c r="D158" i="3"/>
  <c r="E157" i="3"/>
  <c r="F157" i="3" s="1"/>
  <c r="D157" i="3"/>
  <c r="E156" i="3"/>
  <c r="F156" i="3" s="1"/>
  <c r="D156" i="3"/>
  <c r="E155" i="3"/>
  <c r="F155" i="3" s="1"/>
  <c r="D155" i="3"/>
  <c r="E152" i="3"/>
  <c r="F152" i="3" s="1"/>
  <c r="D152" i="3"/>
  <c r="E151" i="3"/>
  <c r="F151" i="3" s="1"/>
  <c r="D151" i="3"/>
  <c r="E150" i="3"/>
  <c r="F150" i="3" s="1"/>
  <c r="D150" i="3"/>
  <c r="E149" i="3"/>
  <c r="F149" i="3" s="1"/>
  <c r="D149" i="3"/>
  <c r="E148" i="3"/>
  <c r="F148" i="3" s="1"/>
  <c r="D148" i="3"/>
  <c r="E147" i="3"/>
  <c r="F147" i="3" s="1"/>
  <c r="D147" i="3"/>
  <c r="C146" i="3"/>
  <c r="D146" i="3" s="1"/>
  <c r="E145" i="3"/>
  <c r="F145" i="3" s="1"/>
  <c r="D145" i="3"/>
  <c r="E144" i="3"/>
  <c r="F144" i="3" s="1"/>
  <c r="D144" i="3"/>
  <c r="E143" i="3"/>
  <c r="F143" i="3" s="1"/>
  <c r="D143" i="3"/>
  <c r="E142" i="3"/>
  <c r="F142" i="3" s="1"/>
  <c r="D142" i="3"/>
  <c r="E140" i="3"/>
  <c r="F140" i="3" s="1"/>
  <c r="D140" i="3"/>
  <c r="E139" i="3"/>
  <c r="F139" i="3" s="1"/>
  <c r="D139" i="3"/>
  <c r="E138" i="3"/>
  <c r="F138" i="3" s="1"/>
  <c r="D138" i="3"/>
  <c r="E137" i="3"/>
  <c r="F137" i="3" s="1"/>
  <c r="D137" i="3"/>
  <c r="E136" i="3"/>
  <c r="F136" i="3" s="1"/>
  <c r="D136" i="3"/>
  <c r="E135" i="3"/>
  <c r="F135" i="3" s="1"/>
  <c r="D135" i="3"/>
  <c r="E134" i="3"/>
  <c r="F134" i="3" s="1"/>
  <c r="D134" i="3"/>
  <c r="C133" i="3"/>
  <c r="D133" i="3" s="1"/>
  <c r="E132" i="3"/>
  <c r="F132" i="3" s="1"/>
  <c r="D132" i="3"/>
  <c r="E131" i="3"/>
  <c r="F131" i="3" s="1"/>
  <c r="D131" i="3"/>
  <c r="E130" i="3"/>
  <c r="F130" i="3" s="1"/>
  <c r="D130" i="3"/>
  <c r="E129" i="3"/>
  <c r="F129" i="3" s="1"/>
  <c r="D129" i="3"/>
  <c r="E125" i="3"/>
  <c r="F125" i="3" s="1"/>
  <c r="D125" i="3"/>
  <c r="E124" i="3"/>
  <c r="F124" i="3" s="1"/>
  <c r="D124" i="3"/>
  <c r="E123" i="3"/>
  <c r="F123" i="3" s="1"/>
  <c r="D123" i="3"/>
  <c r="E122" i="3"/>
  <c r="F122" i="3" s="1"/>
  <c r="D122" i="3"/>
  <c r="E121" i="3"/>
  <c r="F121" i="3" s="1"/>
  <c r="D121" i="3"/>
  <c r="E120" i="3"/>
  <c r="F120" i="3" s="1"/>
  <c r="D120" i="3"/>
  <c r="E119" i="3"/>
  <c r="F119" i="3" s="1"/>
  <c r="D119" i="3"/>
  <c r="C118" i="3"/>
  <c r="E118" i="3" s="1"/>
  <c r="F118" i="3" s="1"/>
  <c r="E117" i="3"/>
  <c r="F117" i="3" s="1"/>
  <c r="D117" i="3"/>
  <c r="E116" i="3"/>
  <c r="F116" i="3" s="1"/>
  <c r="D116" i="3"/>
  <c r="E115" i="3"/>
  <c r="F115" i="3" s="1"/>
  <c r="D115" i="3"/>
  <c r="E114" i="3"/>
  <c r="F114" i="3" s="1"/>
  <c r="D114" i="3"/>
  <c r="E112" i="3"/>
  <c r="F112" i="3" s="1"/>
  <c r="D112" i="3"/>
  <c r="E111" i="3"/>
  <c r="F111" i="3" s="1"/>
  <c r="D111" i="3"/>
  <c r="E110" i="3"/>
  <c r="F110" i="3" s="1"/>
  <c r="D110" i="3"/>
  <c r="E109" i="3"/>
  <c r="F109" i="3" s="1"/>
  <c r="D109" i="3"/>
  <c r="E108" i="3"/>
  <c r="F108" i="3" s="1"/>
  <c r="D108" i="3"/>
  <c r="E107" i="3"/>
  <c r="F107" i="3" s="1"/>
  <c r="D107" i="3"/>
  <c r="F106" i="3"/>
  <c r="E106" i="3"/>
  <c r="D106" i="3"/>
  <c r="C105" i="3"/>
  <c r="C100" i="3" s="1"/>
  <c r="E104" i="3"/>
  <c r="F104" i="3" s="1"/>
  <c r="D104" i="3"/>
  <c r="E103" i="3"/>
  <c r="F103" i="3" s="1"/>
  <c r="D103" i="3"/>
  <c r="E102" i="3"/>
  <c r="F102" i="3" s="1"/>
  <c r="D102" i="3"/>
  <c r="E101" i="3"/>
  <c r="F101" i="3" s="1"/>
  <c r="D101" i="3"/>
  <c r="E99" i="3"/>
  <c r="F99" i="3" s="1"/>
  <c r="D99" i="3"/>
  <c r="E98" i="3"/>
  <c r="F98" i="3" s="1"/>
  <c r="D98" i="3"/>
  <c r="E97" i="3"/>
  <c r="F97" i="3" s="1"/>
  <c r="D97" i="3"/>
  <c r="E96" i="3"/>
  <c r="F96" i="3" s="1"/>
  <c r="D96" i="3"/>
  <c r="E95" i="3"/>
  <c r="F95" i="3" s="1"/>
  <c r="D95" i="3"/>
  <c r="E94" i="3"/>
  <c r="F94" i="3" s="1"/>
  <c r="D94" i="3"/>
  <c r="F93" i="3"/>
  <c r="E93" i="3"/>
  <c r="D93" i="3"/>
  <c r="C92" i="3"/>
  <c r="C87" i="3" s="1"/>
  <c r="D87" i="3" s="1"/>
  <c r="E91" i="3"/>
  <c r="F91" i="3" s="1"/>
  <c r="D91" i="3"/>
  <c r="E90" i="3"/>
  <c r="F90" i="3" s="1"/>
  <c r="D90" i="3"/>
  <c r="E89" i="3"/>
  <c r="F89" i="3" s="1"/>
  <c r="D89" i="3"/>
  <c r="E88" i="3"/>
  <c r="F88" i="3" s="1"/>
  <c r="D88" i="3"/>
  <c r="E84" i="3"/>
  <c r="F84" i="3" s="1"/>
  <c r="D84" i="3"/>
  <c r="E83" i="3"/>
  <c r="F83" i="3" s="1"/>
  <c r="D83" i="3"/>
  <c r="E82" i="3"/>
  <c r="F82" i="3" s="1"/>
  <c r="D82" i="3"/>
  <c r="E81" i="3"/>
  <c r="F81" i="3" s="1"/>
  <c r="D81" i="3"/>
  <c r="E80" i="3"/>
  <c r="F80" i="3" s="1"/>
  <c r="D80" i="3"/>
  <c r="E79" i="3"/>
  <c r="F79" i="3" s="1"/>
  <c r="D79" i="3"/>
  <c r="E78" i="3"/>
  <c r="F78" i="3" s="1"/>
  <c r="D78" i="3"/>
  <c r="C77" i="3"/>
  <c r="E77" i="3" s="1"/>
  <c r="F77" i="3" s="1"/>
  <c r="E76" i="3"/>
  <c r="F76" i="3" s="1"/>
  <c r="D76" i="3"/>
  <c r="E75" i="3"/>
  <c r="F75" i="3" s="1"/>
  <c r="D75" i="3"/>
  <c r="E74" i="3"/>
  <c r="F74" i="3" s="1"/>
  <c r="D74" i="3"/>
  <c r="E73" i="3"/>
  <c r="F73" i="3" s="1"/>
  <c r="D73" i="3"/>
  <c r="E70" i="3"/>
  <c r="F70" i="3" s="1"/>
  <c r="D70" i="3"/>
  <c r="E69" i="3"/>
  <c r="F69" i="3" s="1"/>
  <c r="D69" i="3"/>
  <c r="E68" i="3"/>
  <c r="F68" i="3" s="1"/>
  <c r="D68" i="3"/>
  <c r="E67" i="3"/>
  <c r="F67" i="3" s="1"/>
  <c r="D67" i="3"/>
  <c r="E66" i="3"/>
  <c r="F66" i="3" s="1"/>
  <c r="D66" i="3"/>
  <c r="E65" i="3"/>
  <c r="F65" i="3" s="1"/>
  <c r="D65" i="3"/>
  <c r="C64" i="3"/>
  <c r="E64" i="3" s="1"/>
  <c r="F64" i="3" s="1"/>
  <c r="E63" i="3"/>
  <c r="F63" i="3" s="1"/>
  <c r="D63" i="3"/>
  <c r="E62" i="3"/>
  <c r="F62" i="3" s="1"/>
  <c r="D62" i="3"/>
  <c r="E61" i="3"/>
  <c r="F61" i="3" s="1"/>
  <c r="D61" i="3"/>
  <c r="E60" i="3"/>
  <c r="F60" i="3" s="1"/>
  <c r="D60" i="3"/>
  <c r="C59" i="3"/>
  <c r="E59" i="3" s="1"/>
  <c r="F59" i="3" s="1"/>
  <c r="E58" i="3"/>
  <c r="F58" i="3" s="1"/>
  <c r="D58" i="3"/>
  <c r="E57" i="3"/>
  <c r="F57" i="3" s="1"/>
  <c r="D57" i="3"/>
  <c r="E56" i="3"/>
  <c r="F56" i="3" s="1"/>
  <c r="D56" i="3"/>
  <c r="E55" i="3"/>
  <c r="F55" i="3" s="1"/>
  <c r="D55" i="3"/>
  <c r="E54" i="3"/>
  <c r="F54" i="3" s="1"/>
  <c r="D54" i="3"/>
  <c r="E53" i="3"/>
  <c r="F53" i="3" s="1"/>
  <c r="D53" i="3"/>
  <c r="E52" i="3"/>
  <c r="F52" i="3" s="1"/>
  <c r="D52" i="3"/>
  <c r="C51" i="3"/>
  <c r="E50" i="3"/>
  <c r="F50" i="3" s="1"/>
  <c r="D50" i="3"/>
  <c r="E49" i="3"/>
  <c r="F49" i="3" s="1"/>
  <c r="D49" i="3"/>
  <c r="E48" i="3"/>
  <c r="F48" i="3" s="1"/>
  <c r="D48" i="3"/>
  <c r="E47" i="3"/>
  <c r="F47" i="3" s="1"/>
  <c r="D47" i="3"/>
  <c r="E43" i="3"/>
  <c r="F43" i="3" s="1"/>
  <c r="D43" i="3"/>
  <c r="E42" i="3"/>
  <c r="F42" i="3" s="1"/>
  <c r="D42" i="3"/>
  <c r="E41" i="3"/>
  <c r="F41" i="3" s="1"/>
  <c r="D41" i="3"/>
  <c r="E40" i="3"/>
  <c r="F40" i="3" s="1"/>
  <c r="D40" i="3"/>
  <c r="E39" i="3"/>
  <c r="F39" i="3" s="1"/>
  <c r="D39" i="3"/>
  <c r="E38" i="3"/>
  <c r="F38" i="3" s="1"/>
  <c r="D38" i="3"/>
  <c r="E37" i="3"/>
  <c r="F37" i="3" s="1"/>
  <c r="D37" i="3"/>
  <c r="C36" i="3"/>
  <c r="D36" i="3" s="1"/>
  <c r="E35" i="3"/>
  <c r="F35" i="3" s="1"/>
  <c r="D35" i="3"/>
  <c r="E34" i="3"/>
  <c r="F34" i="3" s="1"/>
  <c r="D34" i="3"/>
  <c r="E33" i="3"/>
  <c r="F33" i="3" s="1"/>
  <c r="D33" i="3"/>
  <c r="E32" i="3"/>
  <c r="F32" i="3" s="1"/>
  <c r="D32" i="3"/>
  <c r="E30" i="3"/>
  <c r="F30" i="3" s="1"/>
  <c r="D30" i="3"/>
  <c r="E29" i="3"/>
  <c r="F29" i="3" s="1"/>
  <c r="D29" i="3"/>
  <c r="E28" i="3"/>
  <c r="F28" i="3" s="1"/>
  <c r="D28" i="3"/>
  <c r="E27" i="3"/>
  <c r="F27" i="3" s="1"/>
  <c r="D27" i="3"/>
  <c r="E26" i="3"/>
  <c r="F26" i="3" s="1"/>
  <c r="D26" i="3"/>
  <c r="E25" i="3"/>
  <c r="F25" i="3" s="1"/>
  <c r="D25" i="3"/>
  <c r="E24" i="3"/>
  <c r="F24" i="3" s="1"/>
  <c r="D24" i="3"/>
  <c r="C23" i="3"/>
  <c r="E23" i="3" s="1"/>
  <c r="F23" i="3" s="1"/>
  <c r="E22" i="3"/>
  <c r="F22" i="3" s="1"/>
  <c r="D22" i="3"/>
  <c r="E21" i="3"/>
  <c r="F21" i="3" s="1"/>
  <c r="D21" i="3"/>
  <c r="E20" i="3"/>
  <c r="F20" i="3" s="1"/>
  <c r="D20" i="3"/>
  <c r="E19" i="3"/>
  <c r="F19" i="3" s="1"/>
  <c r="D19" i="3"/>
  <c r="E17" i="3"/>
  <c r="F17" i="3" s="1"/>
  <c r="D17" i="3"/>
  <c r="E16" i="3"/>
  <c r="F16" i="3" s="1"/>
  <c r="D16" i="3"/>
  <c r="E15" i="3"/>
  <c r="F15" i="3" s="1"/>
  <c r="D15" i="3"/>
  <c r="E14" i="3"/>
  <c r="F14" i="3" s="1"/>
  <c r="D14" i="3"/>
  <c r="E13" i="3"/>
  <c r="F13" i="3" s="1"/>
  <c r="D13" i="3"/>
  <c r="E12" i="3"/>
  <c r="F12" i="3" s="1"/>
  <c r="D12" i="3"/>
  <c r="E11" i="3"/>
  <c r="F11" i="3" s="1"/>
  <c r="D11" i="3"/>
  <c r="C10" i="3"/>
  <c r="D10" i="3" s="1"/>
  <c r="E9" i="3"/>
  <c r="F9" i="3" s="1"/>
  <c r="D9" i="3"/>
  <c r="E8" i="3"/>
  <c r="F8" i="3" s="1"/>
  <c r="D8" i="3"/>
  <c r="E7" i="3"/>
  <c r="F7" i="3" s="1"/>
  <c r="D7" i="3"/>
  <c r="E6" i="3"/>
  <c r="F6" i="3" s="1"/>
  <c r="D6" i="3"/>
  <c r="C5" i="4" l="1"/>
  <c r="E5" i="4" s="1"/>
  <c r="F5" i="4" s="1"/>
  <c r="C69" i="4"/>
  <c r="D316" i="4"/>
  <c r="E360" i="4"/>
  <c r="F360" i="4" s="1"/>
  <c r="C313" i="4"/>
  <c r="D313" i="4" s="1"/>
  <c r="C111" i="4"/>
  <c r="E146" i="4"/>
  <c r="F146" i="4" s="1"/>
  <c r="C175" i="4"/>
  <c r="E175" i="4" s="1"/>
  <c r="F175" i="4" s="1"/>
  <c r="D197" i="4"/>
  <c r="E92" i="4"/>
  <c r="F92" i="4" s="1"/>
  <c r="C143" i="4"/>
  <c r="E143" i="4" s="1"/>
  <c r="F143" i="4" s="1"/>
  <c r="C165" i="4"/>
  <c r="E165" i="4" s="1"/>
  <c r="F165" i="4" s="1"/>
  <c r="E72" i="4"/>
  <c r="F72" i="4" s="1"/>
  <c r="E50" i="4"/>
  <c r="F50" i="4" s="1"/>
  <c r="C121" i="4"/>
  <c r="E121" i="4" s="1"/>
  <c r="F121" i="4" s="1"/>
  <c r="E232" i="4"/>
  <c r="F232" i="4" s="1"/>
  <c r="D8" i="4"/>
  <c r="E114" i="4"/>
  <c r="F114" i="4" s="1"/>
  <c r="C357" i="4"/>
  <c r="E357" i="4" s="1"/>
  <c r="F357" i="4" s="1"/>
  <c r="E370" i="4"/>
  <c r="F370" i="4" s="1"/>
  <c r="C229" i="4"/>
  <c r="E229" i="4" s="1"/>
  <c r="F229" i="4" s="1"/>
  <c r="C185" i="4"/>
  <c r="D188" i="4"/>
  <c r="C164" i="4"/>
  <c r="E164" i="4" s="1"/>
  <c r="F164" i="4" s="1"/>
  <c r="E313" i="4"/>
  <c r="F313" i="4" s="1"/>
  <c r="D28" i="4"/>
  <c r="C47" i="4"/>
  <c r="E47" i="4" s="1"/>
  <c r="F47" i="4" s="1"/>
  <c r="D328" i="4"/>
  <c r="C345" i="4"/>
  <c r="D348" i="4"/>
  <c r="C377" i="4"/>
  <c r="E380" i="4"/>
  <c r="F380" i="4" s="1"/>
  <c r="E28" i="4"/>
  <c r="F28" i="4" s="1"/>
  <c r="D229" i="4"/>
  <c r="D261" i="4"/>
  <c r="E264" i="4"/>
  <c r="F264" i="4" s="1"/>
  <c r="E328" i="4"/>
  <c r="F328" i="4" s="1"/>
  <c r="C325" i="4"/>
  <c r="C25" i="4"/>
  <c r="E25" i="4" s="1"/>
  <c r="F25" i="4" s="1"/>
  <c r="D165" i="4"/>
  <c r="D168" i="4"/>
  <c r="C367" i="4"/>
  <c r="C15" i="4"/>
  <c r="D18" i="4"/>
  <c r="C217" i="4"/>
  <c r="C239" i="4"/>
  <c r="E89" i="4"/>
  <c r="F89" i="4" s="1"/>
  <c r="D220" i="4"/>
  <c r="D242" i="4"/>
  <c r="D118" i="3"/>
  <c r="C223" i="3"/>
  <c r="C236" i="3"/>
  <c r="D236" i="3" s="1"/>
  <c r="C374" i="3"/>
  <c r="D374" i="3" s="1"/>
  <c r="E146" i="3"/>
  <c r="F146" i="3" s="1"/>
  <c r="E36" i="3"/>
  <c r="F36" i="3" s="1"/>
  <c r="D64" i="3"/>
  <c r="C154" i="3"/>
  <c r="D154" i="3" s="1"/>
  <c r="E241" i="3"/>
  <c r="F241" i="3" s="1"/>
  <c r="C415" i="3"/>
  <c r="E415" i="3" s="1"/>
  <c r="F415" i="3" s="1"/>
  <c r="C482" i="3"/>
  <c r="D482" i="3" s="1"/>
  <c r="D333" i="3"/>
  <c r="E159" i="3"/>
  <c r="F159" i="3" s="1"/>
  <c r="E428" i="3"/>
  <c r="F428" i="3" s="1"/>
  <c r="D428" i="3"/>
  <c r="C46" i="3"/>
  <c r="D51" i="3"/>
  <c r="D59" i="3"/>
  <c r="C113" i="3"/>
  <c r="C86" i="3" s="1"/>
  <c r="D251" i="3"/>
  <c r="D351" i="3"/>
  <c r="E405" i="3"/>
  <c r="F405" i="3" s="1"/>
  <c r="D433" i="3"/>
  <c r="E51" i="3"/>
  <c r="F51" i="3" s="1"/>
  <c r="C72" i="3"/>
  <c r="E72" i="3" s="1"/>
  <c r="F72" i="3" s="1"/>
  <c r="D174" i="3"/>
  <c r="C346" i="3"/>
  <c r="E351" i="3"/>
  <c r="F351" i="3" s="1"/>
  <c r="E374" i="3"/>
  <c r="F374" i="3" s="1"/>
  <c r="E433" i="3"/>
  <c r="F433" i="3" s="1"/>
  <c r="E174" i="3"/>
  <c r="F174" i="3" s="1"/>
  <c r="D310" i="3"/>
  <c r="C400" i="3"/>
  <c r="C373" i="3" s="1"/>
  <c r="D373" i="3" s="1"/>
  <c r="E420" i="3"/>
  <c r="F420" i="3" s="1"/>
  <c r="E487" i="3"/>
  <c r="F487" i="3" s="1"/>
  <c r="D415" i="3"/>
  <c r="C18" i="3"/>
  <c r="E18" i="3" s="1"/>
  <c r="F18" i="3" s="1"/>
  <c r="C31" i="3"/>
  <c r="C305" i="3"/>
  <c r="E338" i="3"/>
  <c r="F338" i="3" s="1"/>
  <c r="D379" i="3"/>
  <c r="D228" i="3"/>
  <c r="D446" i="3"/>
  <c r="C79" i="4"/>
  <c r="E69" i="4"/>
  <c r="F69" i="4" s="1"/>
  <c r="D69" i="4"/>
  <c r="D82" i="4"/>
  <c r="C37" i="4"/>
  <c r="E40" i="4"/>
  <c r="F40" i="4" s="1"/>
  <c r="D40" i="4"/>
  <c r="C133" i="4"/>
  <c r="E136" i="4"/>
  <c r="F136" i="4" s="1"/>
  <c r="D136" i="4"/>
  <c r="C57" i="4"/>
  <c r="D60" i="4"/>
  <c r="C101" i="4"/>
  <c r="E207" i="4"/>
  <c r="F207" i="4" s="1"/>
  <c r="D104" i="4"/>
  <c r="C196" i="4"/>
  <c r="D306" i="4"/>
  <c r="E306" i="4"/>
  <c r="F306" i="4" s="1"/>
  <c r="C303" i="4"/>
  <c r="D124" i="4"/>
  <c r="C249" i="4"/>
  <c r="D357" i="4"/>
  <c r="E210" i="4"/>
  <c r="F210" i="4" s="1"/>
  <c r="D210" i="4"/>
  <c r="E252" i="4"/>
  <c r="F252" i="4" s="1"/>
  <c r="D252" i="4"/>
  <c r="E274" i="4"/>
  <c r="F274" i="4" s="1"/>
  <c r="D274" i="4"/>
  <c r="D338" i="4"/>
  <c r="E338" i="4"/>
  <c r="F338" i="4" s="1"/>
  <c r="C335" i="4"/>
  <c r="D153" i="4"/>
  <c r="D156" i="4"/>
  <c r="D175" i="4"/>
  <c r="D178" i="4"/>
  <c r="D200" i="4"/>
  <c r="E200" i="4"/>
  <c r="F200" i="4" s="1"/>
  <c r="C271" i="4"/>
  <c r="D284" i="4"/>
  <c r="C281" i="4"/>
  <c r="E284" i="4"/>
  <c r="F284" i="4" s="1"/>
  <c r="C293" i="4"/>
  <c r="E296" i="4"/>
  <c r="F296" i="4" s="1"/>
  <c r="E100" i="3"/>
  <c r="F100" i="3" s="1"/>
  <c r="D100" i="3"/>
  <c r="E195" i="3"/>
  <c r="F195" i="3" s="1"/>
  <c r="D195" i="3"/>
  <c r="D18" i="3"/>
  <c r="D23" i="3"/>
  <c r="D169" i="3"/>
  <c r="D182" i="3"/>
  <c r="D282" i="3"/>
  <c r="C277" i="3"/>
  <c r="E92" i="3"/>
  <c r="F92" i="3" s="1"/>
  <c r="D92" i="3"/>
  <c r="E10" i="3"/>
  <c r="F10" i="3" s="1"/>
  <c r="C168" i="3"/>
  <c r="E187" i="3"/>
  <c r="F187" i="3" s="1"/>
  <c r="C210" i="3"/>
  <c r="E215" i="3"/>
  <c r="F215" i="3" s="1"/>
  <c r="D215" i="3"/>
  <c r="C5" i="3"/>
  <c r="D77" i="3"/>
  <c r="D187" i="3"/>
  <c r="D323" i="3"/>
  <c r="C318" i="3"/>
  <c r="E323" i="3"/>
  <c r="F323" i="3" s="1"/>
  <c r="C141" i="3"/>
  <c r="E105" i="3"/>
  <c r="F105" i="3" s="1"/>
  <c r="D105" i="3"/>
  <c r="E200" i="3"/>
  <c r="F200" i="3" s="1"/>
  <c r="D200" i="3"/>
  <c r="E87" i="3"/>
  <c r="F87" i="3" s="1"/>
  <c r="C128" i="3"/>
  <c r="E133" i="3"/>
  <c r="F133" i="3" s="1"/>
  <c r="D269" i="3"/>
  <c r="E297" i="3"/>
  <c r="F297" i="3" s="1"/>
  <c r="C292" i="3"/>
  <c r="C264" i="3"/>
  <c r="D297" i="3"/>
  <c r="E474" i="3"/>
  <c r="F474" i="3" s="1"/>
  <c r="D474" i="3"/>
  <c r="C469" i="3"/>
  <c r="E364" i="3"/>
  <c r="F364" i="3" s="1"/>
  <c r="C359" i="3"/>
  <c r="E387" i="3"/>
  <c r="F387" i="3" s="1"/>
  <c r="D387" i="3"/>
  <c r="C441" i="3"/>
  <c r="E461" i="3"/>
  <c r="F461" i="3" s="1"/>
  <c r="D338" i="3"/>
  <c r="D461" i="3"/>
  <c r="E456" i="3"/>
  <c r="F456" i="3" s="1"/>
  <c r="D456" i="3"/>
  <c r="E392" i="3"/>
  <c r="F392" i="3" s="1"/>
  <c r="D392" i="3"/>
  <c r="C4" i="4" l="1"/>
  <c r="E4" i="4" s="1"/>
  <c r="F4" i="4" s="1"/>
  <c r="D5" i="4"/>
  <c r="D25" i="4"/>
  <c r="D143" i="4"/>
  <c r="D164" i="4"/>
  <c r="D111" i="4"/>
  <c r="E111" i="4"/>
  <c r="F111" i="4" s="1"/>
  <c r="C68" i="4"/>
  <c r="D121" i="4"/>
  <c r="E185" i="4"/>
  <c r="F185" i="4" s="1"/>
  <c r="D185" i="4"/>
  <c r="D47" i="4"/>
  <c r="D377" i="4"/>
  <c r="E377" i="4"/>
  <c r="F377" i="4" s="1"/>
  <c r="E367" i="4"/>
  <c r="F367" i="4" s="1"/>
  <c r="D367" i="4"/>
  <c r="E239" i="4"/>
  <c r="F239" i="4" s="1"/>
  <c r="D239" i="4"/>
  <c r="E325" i="4"/>
  <c r="F325" i="4" s="1"/>
  <c r="D325" i="4"/>
  <c r="E217" i="4"/>
  <c r="F217" i="4" s="1"/>
  <c r="D217" i="4"/>
  <c r="E345" i="4"/>
  <c r="F345" i="4" s="1"/>
  <c r="D345" i="4"/>
  <c r="C356" i="4"/>
  <c r="E356" i="4" s="1"/>
  <c r="F356" i="4" s="1"/>
  <c r="E15" i="4"/>
  <c r="F15" i="4" s="1"/>
  <c r="D15" i="4"/>
  <c r="E482" i="3"/>
  <c r="F482" i="3" s="1"/>
  <c r="E236" i="3"/>
  <c r="F236" i="3" s="1"/>
  <c r="D72" i="3"/>
  <c r="E154" i="3"/>
  <c r="F154" i="3" s="1"/>
  <c r="E223" i="3"/>
  <c r="F223" i="3" s="1"/>
  <c r="D223" i="3"/>
  <c r="E373" i="3"/>
  <c r="F373" i="3" s="1"/>
  <c r="E305" i="3"/>
  <c r="F305" i="3" s="1"/>
  <c r="D305" i="3"/>
  <c r="D400" i="3"/>
  <c r="E400" i="3"/>
  <c r="F400" i="3" s="1"/>
  <c r="E113" i="3"/>
  <c r="F113" i="3" s="1"/>
  <c r="D113" i="3"/>
  <c r="E346" i="3"/>
  <c r="F346" i="3" s="1"/>
  <c r="D346" i="3"/>
  <c r="D31" i="3"/>
  <c r="E31" i="3"/>
  <c r="F31" i="3" s="1"/>
  <c r="D46" i="3"/>
  <c r="C45" i="3"/>
  <c r="E46" i="3"/>
  <c r="F46" i="3" s="1"/>
  <c r="E68" i="4"/>
  <c r="F68" i="4" s="1"/>
  <c r="D68" i="4"/>
  <c r="D281" i="4"/>
  <c r="E281" i="4"/>
  <c r="F281" i="4" s="1"/>
  <c r="E79" i="4"/>
  <c r="F79" i="4" s="1"/>
  <c r="D79" i="4"/>
  <c r="D293" i="4"/>
  <c r="C292" i="4"/>
  <c r="E293" i="4"/>
  <c r="F293" i="4" s="1"/>
  <c r="E196" i="4"/>
  <c r="F196" i="4" s="1"/>
  <c r="D196" i="4"/>
  <c r="E57" i="4"/>
  <c r="F57" i="4" s="1"/>
  <c r="D57" i="4"/>
  <c r="D37" i="4"/>
  <c r="C36" i="4"/>
  <c r="E37" i="4"/>
  <c r="F37" i="4" s="1"/>
  <c r="D303" i="4"/>
  <c r="E303" i="4"/>
  <c r="F303" i="4" s="1"/>
  <c r="C132" i="4"/>
  <c r="E133" i="4"/>
  <c r="F133" i="4" s="1"/>
  <c r="D133" i="4"/>
  <c r="E271" i="4"/>
  <c r="F271" i="4" s="1"/>
  <c r="D271" i="4"/>
  <c r="C260" i="4"/>
  <c r="E249" i="4"/>
  <c r="F249" i="4" s="1"/>
  <c r="C228" i="4"/>
  <c r="D249" i="4"/>
  <c r="D335" i="4"/>
  <c r="E335" i="4"/>
  <c r="F335" i="4" s="1"/>
  <c r="C324" i="4"/>
  <c r="E101" i="4"/>
  <c r="F101" i="4" s="1"/>
  <c r="D101" i="4"/>
  <c r="C100" i="4"/>
  <c r="D359" i="3"/>
  <c r="E359" i="3"/>
  <c r="F359" i="3" s="1"/>
  <c r="D86" i="3"/>
  <c r="E86" i="3"/>
  <c r="F86" i="3" s="1"/>
  <c r="E469" i="3"/>
  <c r="F469" i="3" s="1"/>
  <c r="D469" i="3"/>
  <c r="C455" i="3"/>
  <c r="E264" i="3"/>
  <c r="F264" i="3" s="1"/>
  <c r="C250" i="3"/>
  <c r="D264" i="3"/>
  <c r="E292" i="3"/>
  <c r="F292" i="3" s="1"/>
  <c r="C291" i="3"/>
  <c r="D292" i="3"/>
  <c r="D141" i="3"/>
  <c r="E141" i="3"/>
  <c r="F141" i="3" s="1"/>
  <c r="E5" i="3"/>
  <c r="F5" i="3" s="1"/>
  <c r="D5" i="3"/>
  <c r="C4" i="3"/>
  <c r="E128" i="3"/>
  <c r="F128" i="3" s="1"/>
  <c r="D128" i="3"/>
  <c r="C127" i="3"/>
  <c r="E441" i="3"/>
  <c r="F441" i="3" s="1"/>
  <c r="D441" i="3"/>
  <c r="C414" i="3"/>
  <c r="C332" i="3"/>
  <c r="E168" i="3"/>
  <c r="F168" i="3" s="1"/>
  <c r="D168" i="3"/>
  <c r="D318" i="3"/>
  <c r="E318" i="3"/>
  <c r="F318" i="3" s="1"/>
  <c r="E210" i="3"/>
  <c r="F210" i="3" s="1"/>
  <c r="D210" i="3"/>
  <c r="C209" i="3"/>
  <c r="D277" i="3"/>
  <c r="E277" i="3"/>
  <c r="F277" i="3" s="1"/>
  <c r="D4" i="4" l="1"/>
  <c r="D356" i="4"/>
  <c r="D45" i="3"/>
  <c r="E45" i="3"/>
  <c r="F45" i="3" s="1"/>
  <c r="D260" i="4"/>
  <c r="E260" i="4"/>
  <c r="F260" i="4" s="1"/>
  <c r="D36" i="4"/>
  <c r="E36" i="4"/>
  <c r="F36" i="4" s="1"/>
  <c r="E324" i="4"/>
  <c r="F324" i="4" s="1"/>
  <c r="D324" i="4"/>
  <c r="E100" i="4"/>
  <c r="F100" i="4" s="1"/>
  <c r="D100" i="4"/>
  <c r="E228" i="4"/>
  <c r="F228" i="4" s="1"/>
  <c r="D228" i="4"/>
  <c r="C3" i="4"/>
  <c r="E132" i="4"/>
  <c r="F132" i="4" s="1"/>
  <c r="D132" i="4"/>
  <c r="D292" i="4"/>
  <c r="E292" i="4"/>
  <c r="F292" i="4" s="1"/>
  <c r="E209" i="3"/>
  <c r="F209" i="3" s="1"/>
  <c r="D209" i="3"/>
  <c r="E414" i="3"/>
  <c r="F414" i="3" s="1"/>
  <c r="D414" i="3"/>
  <c r="E127" i="3"/>
  <c r="F127" i="3" s="1"/>
  <c r="D127" i="3"/>
  <c r="E291" i="3"/>
  <c r="F291" i="3" s="1"/>
  <c r="D291" i="3"/>
  <c r="E455" i="3"/>
  <c r="F455" i="3" s="1"/>
  <c r="D455" i="3"/>
  <c r="E4" i="3"/>
  <c r="F4" i="3" s="1"/>
  <c r="D4" i="3"/>
  <c r="C3" i="3"/>
  <c r="E250" i="3"/>
  <c r="F250" i="3" s="1"/>
  <c r="D250" i="3"/>
  <c r="D332" i="3"/>
  <c r="E332" i="3"/>
  <c r="F3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5BFB6121-9F7D-4288-828E-CB7745C3D98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Productia fara VADU</t>
        </r>
      </text>
    </comment>
  </commentList>
</comments>
</file>

<file path=xl/sharedStrings.xml><?xml version="1.0" encoding="utf-8"?>
<sst xmlns="http://schemas.openxmlformats.org/spreadsheetml/2006/main" count="883" uniqueCount="42">
  <si>
    <t>[MWh/zi]</t>
  </si>
  <si>
    <t>[MWh/h]</t>
  </si>
  <si>
    <t>[Miimc/zi]</t>
  </si>
  <si>
    <t>[Miimc/h]</t>
  </si>
  <si>
    <t>Vadu</t>
  </si>
  <si>
    <t>Tuzla</t>
  </si>
  <si>
    <t>Csanadpalota</t>
  </si>
  <si>
    <t>Ruse-Giurgiu</t>
  </si>
  <si>
    <t>Serbia</t>
  </si>
  <si>
    <t>Mediesu Aurit-Isaccea-Isaccea T1 Import</t>
  </si>
  <si>
    <t>Isaccea T1</t>
  </si>
  <si>
    <t>Negru Voda T1</t>
  </si>
  <si>
    <r>
      <t>Mediesu Aurit-Isaccea-</t>
    </r>
    <r>
      <rPr>
        <b/>
        <i/>
        <sz val="12"/>
        <color theme="1"/>
        <rFont val="Segoe UI"/>
        <family val="2"/>
      </rPr>
      <t xml:space="preserve">Isaccea T1 </t>
    </r>
    <r>
      <rPr>
        <i/>
        <sz val="12"/>
        <color theme="1"/>
        <rFont val="Segoe UI"/>
        <family val="2"/>
      </rPr>
      <t>Import</t>
    </r>
  </si>
  <si>
    <t xml:space="preserve"> MAI</t>
  </si>
  <si>
    <t>AUGUST</t>
  </si>
  <si>
    <t>Iasi-Ungheni</t>
  </si>
  <si>
    <t>CRESTERE / AN TRIM SI LUNA</t>
  </si>
  <si>
    <t>Ungheni</t>
  </si>
  <si>
    <t>aici</t>
  </si>
  <si>
    <t>FIRM CAPACITY BOOKING</t>
  </si>
  <si>
    <t>GZA YEAR 2023-2024 - FORCASTED</t>
  </si>
  <si>
    <t xml:space="preserve"> TEHNICAL CAPACITY [MWh/h]</t>
  </si>
  <si>
    <t>OCTOBER</t>
  </si>
  <si>
    <t>Entry points</t>
  </si>
  <si>
    <t>Annual</t>
  </si>
  <si>
    <t>Exit points</t>
  </si>
  <si>
    <t>PRODUCTION</t>
  </si>
  <si>
    <t>STORAGE</t>
  </si>
  <si>
    <t>INTERCONECTION</t>
  </si>
  <si>
    <t>Quarterly</t>
  </si>
  <si>
    <t>Monthly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</si>
  <si>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</si>
  <si>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</si>
  <si>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</si>
  <si>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</si>
  <si>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</si>
  <si>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</si>
  <si>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</si>
  <si>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</si>
  <si>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SEPTEMBER</t>
  </si>
  <si>
    <t>EXIT (Distribution and Straight Consumers)</t>
  </si>
  <si>
    <t>INTERCONECTIONS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</si>
</sst>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Segoe UI"/>
      <family val="2"/>
    </font>
    <font>
      <sz val="11"/>
      <color theme="1"/>
      <name val="Calibri"/>
      <family val="2"/>
      <scheme val="minor"/>
    </font>
    <font>
      <i/>
      <sz val="12"/>
      <color theme="1"/>
      <name val="Segoe UI"/>
      <family val="2"/>
    </font>
    <font>
      <i/>
      <sz val="12"/>
      <name val="Segoe UI"/>
      <family val="2"/>
    </font>
    <font>
      <b/>
      <i/>
      <sz val="12"/>
      <color theme="1"/>
      <name val="Segoe UI"/>
      <family val="2"/>
    </font>
    <font>
      <b/>
      <i/>
      <sz val="12"/>
      <color rgb="FF00B050"/>
      <name val="Segoe UI"/>
      <family val="2"/>
    </font>
    <font>
      <i/>
      <sz val="12"/>
      <color rgb="FF00B050"/>
      <name val="Segoe UI"/>
      <family val="2"/>
    </font>
    <font>
      <b/>
      <i/>
      <sz val="12"/>
      <color rgb="FFFF0000"/>
      <name val="Segoe UI"/>
      <family val="2"/>
    </font>
    <font>
      <i/>
      <sz val="12"/>
      <color rgb="FFFF0000"/>
      <name val="Segoe UI"/>
      <family val="2"/>
    </font>
    <font>
      <b/>
      <i/>
      <sz val="12"/>
      <color rgb="FF0070C0"/>
      <name val="Segoe UI"/>
      <family val="2"/>
    </font>
    <font>
      <i/>
      <sz val="12"/>
      <color rgb="FF0070C0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Segoe UI"/>
      <family val="2"/>
    </font>
    <font>
      <sz val="12"/>
      <color rgb="FF00B050"/>
      <name val="Segoe UI"/>
      <family val="2"/>
    </font>
    <font>
      <sz val="12"/>
      <color rgb="FFFF0000"/>
      <name val="Segoe UI"/>
      <family val="2"/>
    </font>
    <font>
      <b/>
      <i/>
      <sz val="12"/>
      <color rgb="FF00B0F0"/>
      <name val="Segoe UI"/>
      <family val="2"/>
    </font>
    <font>
      <sz val="12"/>
      <color rgb="FF00B0F0"/>
      <name val="Segoe UI"/>
      <family val="2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Segoe UI"/>
      <family val="2"/>
    </font>
    <font>
      <b/>
      <i/>
      <sz val="11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i/>
      <sz val="11"/>
      <color rgb="FF00B050"/>
      <name val="Arial Narrow"/>
      <family val="2"/>
      <charset val="238"/>
    </font>
    <font>
      <i/>
      <sz val="11"/>
      <color theme="5" tint="-0.499984740745262"/>
      <name val="Arial Narrow"/>
      <family val="2"/>
      <charset val="238"/>
    </font>
    <font>
      <i/>
      <sz val="11"/>
      <color rgb="FF00B0F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2"/>
      <color rgb="FFFF000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</cellStyleXfs>
  <cellXfs count="95">
    <xf numFmtId="0" fontId="0" fillId="0" borderId="0" xfId="0"/>
    <xf numFmtId="0" fontId="5" fillId="0" borderId="0" xfId="3" applyFont="1"/>
    <xf numFmtId="0" fontId="6" fillId="0" borderId="0" xfId="2" applyFont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left" indent="1"/>
    </xf>
    <xf numFmtId="0" fontId="8" fillId="0" borderId="1" xfId="3" applyFont="1" applyBorder="1" applyAlignment="1">
      <alignment horizontal="right" indent="1"/>
    </xf>
    <xf numFmtId="0" fontId="9" fillId="0" borderId="0" xfId="3" applyFont="1"/>
    <xf numFmtId="0" fontId="5" fillId="0" borderId="1" xfId="3" applyFont="1" applyBorder="1" applyAlignment="1">
      <alignment horizontal="right" indent="1"/>
    </xf>
    <xf numFmtId="0" fontId="10" fillId="0" borderId="1" xfId="3" applyFont="1" applyBorder="1" applyAlignment="1">
      <alignment horizontal="right" indent="1"/>
    </xf>
    <xf numFmtId="0" fontId="11" fillId="0" borderId="0" xfId="3" applyFont="1"/>
    <xf numFmtId="0" fontId="12" fillId="0" borderId="1" xfId="3" applyFont="1" applyBorder="1" applyAlignment="1">
      <alignment horizontal="right" indent="1"/>
    </xf>
    <xf numFmtId="0" fontId="13" fillId="0" borderId="0" xfId="3" applyFont="1"/>
    <xf numFmtId="0" fontId="16" fillId="0" borderId="0" xfId="3" applyFont="1"/>
    <xf numFmtId="0" fontId="3" fillId="5" borderId="1" xfId="1" applyFont="1" applyFill="1" applyBorder="1" applyAlignment="1">
      <alignment horizontal="left" vertical="center" wrapText="1"/>
    </xf>
    <xf numFmtId="0" fontId="17" fillId="0" borderId="0" xfId="3" applyFont="1"/>
    <xf numFmtId="0" fontId="18" fillId="0" borderId="0" xfId="3" applyFont="1"/>
    <xf numFmtId="0" fontId="19" fillId="0" borderId="1" xfId="3" applyFont="1" applyBorder="1" applyAlignment="1">
      <alignment horizontal="right" indent="1"/>
    </xf>
    <xf numFmtId="0" fontId="20" fillId="0" borderId="0" xfId="3" applyFont="1"/>
    <xf numFmtId="0" fontId="3" fillId="2" borderId="0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21" fillId="0" borderId="1" xfId="6" applyFont="1" applyBorder="1" applyAlignment="1">
      <alignment horizontal="center" vertical="center" wrapText="1"/>
    </xf>
    <xf numFmtId="4" fontId="21" fillId="0" borderId="1" xfId="5" applyNumberFormat="1" applyFont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4" fontId="5" fillId="0" borderId="0" xfId="3" applyNumberFormat="1" applyFont="1" applyAlignment="1">
      <alignment horizontal="center" vertical="center"/>
    </xf>
    <xf numFmtId="164" fontId="23" fillId="0" borderId="1" xfId="6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4" fillId="2" borderId="1" xfId="5" applyNumberFormat="1" applyFont="1" applyFill="1" applyBorder="1" applyAlignment="1">
      <alignment horizontal="right" vertical="center"/>
    </xf>
    <xf numFmtId="3" fontId="25" fillId="2" borderId="1" xfId="7" applyNumberFormat="1" applyFont="1" applyFill="1" applyBorder="1" applyAlignment="1">
      <alignment vertical="center"/>
    </xf>
    <xf numFmtId="3" fontId="3" fillId="2" borderId="0" xfId="2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21" fillId="4" borderId="1" xfId="5" applyNumberFormat="1" applyFont="1" applyFill="1" applyBorder="1" applyAlignment="1">
      <alignment horizontal="right" vertical="center"/>
    </xf>
    <xf numFmtId="3" fontId="22" fillId="4" borderId="1" xfId="7" applyNumberFormat="1" applyFont="1" applyFill="1" applyBorder="1"/>
    <xf numFmtId="3" fontId="3" fillId="4" borderId="0" xfId="2" applyNumberFormat="1" applyFont="1" applyFill="1" applyBorder="1" applyAlignment="1">
      <alignment horizontal="right" vertical="center"/>
    </xf>
    <xf numFmtId="3" fontId="26" fillId="0" borderId="1" xfId="3" applyNumberFormat="1" applyFont="1" applyFill="1" applyBorder="1" applyAlignment="1">
      <alignment horizontal="right" indent="1"/>
    </xf>
    <xf numFmtId="3" fontId="28" fillId="0" borderId="1" xfId="7" applyNumberFormat="1" applyFont="1" applyFill="1" applyBorder="1"/>
    <xf numFmtId="3" fontId="23" fillId="0" borderId="1" xfId="5" applyNumberFormat="1" applyFont="1" applyBorder="1" applyAlignment="1">
      <alignment horizontal="right" vertical="center"/>
    </xf>
    <xf numFmtId="3" fontId="9" fillId="0" borderId="0" xfId="2" applyNumberFormat="1" applyFont="1" applyBorder="1" applyAlignment="1">
      <alignment horizontal="right" vertical="center"/>
    </xf>
    <xf numFmtId="3" fontId="30" fillId="0" borderId="1" xfId="3" applyNumberFormat="1" applyFont="1" applyFill="1" applyBorder="1" applyAlignment="1">
      <alignment horizontal="right" indent="1"/>
    </xf>
    <xf numFmtId="3" fontId="21" fillId="0" borderId="1" xfId="3" applyNumberFormat="1" applyFont="1" applyFill="1" applyBorder="1" applyAlignment="1">
      <alignment horizontal="right" indent="1"/>
    </xf>
    <xf numFmtId="3" fontId="31" fillId="0" borderId="1" xfId="7" applyNumberFormat="1" applyFont="1" applyFill="1" applyBorder="1"/>
    <xf numFmtId="3" fontId="6" fillId="0" borderId="0" xfId="2" applyNumberFormat="1" applyFont="1" applyFill="1" applyBorder="1" applyAlignment="1">
      <alignment horizontal="right" vertical="center"/>
    </xf>
    <xf numFmtId="3" fontId="5" fillId="0" borderId="0" xfId="3" applyNumberFormat="1" applyFont="1"/>
    <xf numFmtId="3" fontId="22" fillId="0" borderId="1" xfId="3" applyNumberFormat="1" applyFont="1" applyFill="1" applyBorder="1" applyAlignment="1">
      <alignment horizontal="right" indent="1"/>
    </xf>
    <xf numFmtId="3" fontId="6" fillId="0" borderId="0" xfId="2" applyNumberFormat="1" applyFont="1" applyBorder="1" applyAlignment="1">
      <alignment horizontal="right" vertical="center"/>
    </xf>
    <xf numFmtId="3" fontId="32" fillId="0" borderId="1" xfId="3" applyNumberFormat="1" applyFont="1" applyFill="1" applyBorder="1" applyAlignment="1">
      <alignment horizontal="right" indent="1"/>
    </xf>
    <xf numFmtId="3" fontId="11" fillId="0" borderId="0" xfId="2" applyNumberFormat="1" applyFont="1" applyBorder="1" applyAlignment="1">
      <alignment horizontal="right" vertical="center"/>
    </xf>
    <xf numFmtId="3" fontId="33" fillId="0" borderId="1" xfId="3" applyNumberFormat="1" applyFont="1" applyFill="1" applyBorder="1" applyAlignment="1">
      <alignment horizontal="right" indent="1"/>
    </xf>
    <xf numFmtId="3" fontId="13" fillId="0" borderId="0" xfId="2" applyNumberFormat="1" applyFont="1" applyBorder="1" applyAlignment="1">
      <alignment horizontal="right" vertical="center"/>
    </xf>
    <xf numFmtId="3" fontId="21" fillId="6" borderId="1" xfId="3" applyNumberFormat="1" applyFont="1" applyFill="1" applyBorder="1" applyAlignment="1">
      <alignment horizontal="right" indent="1"/>
    </xf>
    <xf numFmtId="3" fontId="29" fillId="6" borderId="1" xfId="3" applyNumberFormat="1" applyFont="1" applyFill="1" applyBorder="1" applyAlignment="1">
      <alignment horizontal="right" indent="1"/>
    </xf>
    <xf numFmtId="4" fontId="28" fillId="0" borderId="1" xfId="7" applyNumberFormat="1" applyFont="1" applyFill="1" applyBorder="1"/>
    <xf numFmtId="3" fontId="34" fillId="6" borderId="1" xfId="3" applyNumberFormat="1" applyFont="1" applyFill="1" applyBorder="1" applyAlignment="1">
      <alignment horizontal="right" indent="1"/>
    </xf>
    <xf numFmtId="3" fontId="35" fillId="0" borderId="1" xfId="5" applyNumberFormat="1" applyFont="1" applyBorder="1" applyAlignment="1">
      <alignment horizontal="right" vertical="center"/>
    </xf>
    <xf numFmtId="3" fontId="36" fillId="0" borderId="1" xfId="5" applyNumberFormat="1" applyFont="1" applyBorder="1" applyAlignment="1">
      <alignment horizontal="right" vertical="center"/>
    </xf>
    <xf numFmtId="3" fontId="27" fillId="0" borderId="1" xfId="5" applyNumberFormat="1" applyFont="1" applyBorder="1" applyAlignment="1">
      <alignment horizontal="right" vertical="center"/>
    </xf>
    <xf numFmtId="3" fontId="28" fillId="0" borderId="1" xfId="5" applyNumberFormat="1" applyFont="1" applyBorder="1" applyAlignment="1">
      <alignment horizontal="right" vertical="center"/>
    </xf>
    <xf numFmtId="3" fontId="23" fillId="0" borderId="1" xfId="6" applyNumberFormat="1" applyFont="1" applyBorder="1" applyAlignment="1">
      <alignment horizontal="center" vertical="center"/>
    </xf>
    <xf numFmtId="3" fontId="28" fillId="0" borderId="1" xfId="6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vertical="center"/>
    </xf>
    <xf numFmtId="3" fontId="23" fillId="6" borderId="1" xfId="5" applyNumberFormat="1" applyFont="1" applyFill="1" applyBorder="1" applyAlignment="1">
      <alignment horizontal="right" vertical="center"/>
    </xf>
    <xf numFmtId="3" fontId="23" fillId="7" borderId="1" xfId="5" applyNumberFormat="1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indent="1"/>
    </xf>
    <xf numFmtId="0" fontId="37" fillId="0" borderId="0" xfId="3" applyFont="1"/>
    <xf numFmtId="0" fontId="23" fillId="0" borderId="0" xfId="3" applyFont="1"/>
    <xf numFmtId="0" fontId="38" fillId="0" borderId="0" xfId="2" applyFont="1" applyAlignment="1">
      <alignment vertical="center"/>
    </xf>
    <xf numFmtId="3" fontId="24" fillId="5" borderId="1" xfId="5" applyNumberFormat="1" applyFont="1" applyFill="1" applyBorder="1" applyAlignment="1">
      <alignment horizontal="right" vertical="center"/>
    </xf>
    <xf numFmtId="3" fontId="25" fillId="5" borderId="1" xfId="7" applyNumberFormat="1" applyFont="1" applyFill="1" applyBorder="1" applyAlignment="1">
      <alignment vertical="center"/>
    </xf>
    <xf numFmtId="3" fontId="39" fillId="4" borderId="1" xfId="5" applyNumberFormat="1" applyFont="1" applyFill="1" applyBorder="1" applyAlignment="1">
      <alignment horizontal="right" vertical="center"/>
    </xf>
    <xf numFmtId="3" fontId="40" fillId="4" borderId="1" xfId="7" applyNumberFormat="1" applyFont="1" applyFill="1" applyBorder="1"/>
    <xf numFmtId="3" fontId="41" fillId="0" borderId="1" xfId="5" applyNumberFormat="1" applyFont="1" applyBorder="1" applyAlignment="1">
      <alignment horizontal="right" vertical="center"/>
    </xf>
    <xf numFmtId="3" fontId="42" fillId="0" borderId="1" xfId="7" applyNumberFormat="1" applyFont="1" applyFill="1" applyBorder="1"/>
    <xf numFmtId="3" fontId="42" fillId="7" borderId="1" xfId="7" applyNumberFormat="1" applyFont="1" applyFill="1" applyBorder="1"/>
    <xf numFmtId="3" fontId="43" fillId="0" borderId="1" xfId="5" applyNumberFormat="1" applyFont="1" applyBorder="1" applyAlignment="1">
      <alignment horizontal="right" vertical="center"/>
    </xf>
    <xf numFmtId="3" fontId="44" fillId="0" borderId="1" xfId="5" applyNumberFormat="1" applyFont="1" applyBorder="1" applyAlignment="1">
      <alignment horizontal="right" vertical="center"/>
    </xf>
    <xf numFmtId="3" fontId="45" fillId="0" borderId="1" xfId="5" applyNumberFormat="1" applyFont="1" applyBorder="1" applyAlignment="1">
      <alignment horizontal="right" vertical="center"/>
    </xf>
    <xf numFmtId="3" fontId="42" fillId="7" borderId="1" xfId="6" applyNumberFormat="1" applyFont="1" applyFill="1" applyBorder="1" applyAlignment="1">
      <alignment horizontal="right" vertical="center"/>
    </xf>
    <xf numFmtId="3" fontId="41" fillId="0" borderId="1" xfId="6" applyNumberFormat="1" applyFont="1" applyBorder="1" applyAlignment="1">
      <alignment horizontal="center" vertical="center"/>
    </xf>
    <xf numFmtId="3" fontId="42" fillId="0" borderId="1" xfId="6" applyNumberFormat="1" applyFont="1" applyBorder="1" applyAlignment="1">
      <alignment horizontal="center" vertical="center"/>
    </xf>
    <xf numFmtId="3" fontId="46" fillId="5" borderId="1" xfId="5" applyNumberFormat="1" applyFont="1" applyFill="1" applyBorder="1" applyAlignment="1">
      <alignment horizontal="right" vertical="center"/>
    </xf>
    <xf numFmtId="3" fontId="47" fillId="5" borderId="1" xfId="7" applyNumberFormat="1" applyFont="1" applyFill="1" applyBorder="1" applyAlignment="1">
      <alignment vertical="center"/>
    </xf>
    <xf numFmtId="3" fontId="41" fillId="6" borderId="1" xfId="5" applyNumberFormat="1" applyFont="1" applyFill="1" applyBorder="1" applyAlignment="1">
      <alignment horizontal="right" vertical="center"/>
    </xf>
    <xf numFmtId="3" fontId="23" fillId="6" borderId="1" xfId="3" applyNumberFormat="1" applyFont="1" applyFill="1" applyBorder="1" applyAlignment="1"/>
    <xf numFmtId="3" fontId="42" fillId="0" borderId="1" xfId="7" applyNumberFormat="1" applyFont="1" applyBorder="1"/>
    <xf numFmtId="3" fontId="42" fillId="0" borderId="1" xfId="6" applyNumberFormat="1" applyFont="1" applyFill="1" applyBorder="1" applyAlignment="1">
      <alignment horizontal="right" vertical="center"/>
    </xf>
    <xf numFmtId="3" fontId="42" fillId="7" borderId="1" xfId="6" applyNumberFormat="1" applyFont="1" applyFill="1" applyBorder="1" applyAlignment="1">
      <alignment horizontal="center" vertical="center"/>
    </xf>
    <xf numFmtId="0" fontId="48" fillId="0" borderId="0" xfId="3" applyFont="1"/>
    <xf numFmtId="0" fontId="49" fillId="0" borderId="0" xfId="3" applyFont="1"/>
    <xf numFmtId="0" fontId="1" fillId="0" borderId="0" xfId="3"/>
    <xf numFmtId="0" fontId="50" fillId="0" borderId="0" xfId="3" applyFont="1"/>
    <xf numFmtId="0" fontId="29" fillId="0" borderId="1" xfId="5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9" fillId="0" borderId="1" xfId="5" applyNumberFormat="1" applyFont="1" applyFill="1" applyBorder="1" applyAlignment="1">
      <alignment horizontal="center" vertical="center" wrapText="1"/>
    </xf>
    <xf numFmtId="0" fontId="21" fillId="0" borderId="1" xfId="5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</cellXfs>
  <cellStyles count="8">
    <cellStyle name="Normal" xfId="0" builtinId="0"/>
    <cellStyle name="Normal 12 2" xfId="3" xr:uid="{4AB173B4-7853-4328-837F-04738229F84F}"/>
    <cellStyle name="Normal 2 14" xfId="1" xr:uid="{9EEAD3EC-2668-429E-BCF0-39679327CA72}"/>
    <cellStyle name="Normal 2 14 2" xfId="6" xr:uid="{6FA85A68-BECF-45F7-8C41-DF5FC1C601FE}"/>
    <cellStyle name="Normal 3 2 2" xfId="4" xr:uid="{088BABA5-F14E-4574-9746-92721D91B088}"/>
    <cellStyle name="Normal 3 2 2 2" xfId="7" xr:uid="{D516A1DF-CCE6-4159-B447-62F1CCD8AEF7}"/>
    <cellStyle name="Normal 6 3 2" xfId="2" xr:uid="{832B3E27-4A88-40FC-B43F-1E461C28F704}"/>
    <cellStyle name="Normal 6 3 2 2" xfId="5" xr:uid="{41C3B615-E6D8-4A1B-B5B9-92D224933D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E500-78B8-4DD7-9001-4E98B5D21A00}">
  <sheetPr>
    <tabColor rgb="FF008000"/>
  </sheetPr>
  <dimension ref="A1:Z494"/>
  <sheetViews>
    <sheetView showGridLines="0" zoomScaleNormal="100" zoomScaleSheetLayoutView="100" workbookViewId="0">
      <pane xSplit="1" ySplit="2" topLeftCell="B471" activePane="bottomRight" state="frozen"/>
      <selection pane="topRight" activeCell="B1" sqref="B1"/>
      <selection pane="bottomLeft" activeCell="A3" sqref="A3"/>
      <selection pane="bottomRight" activeCell="A482" sqref="A482"/>
    </sheetView>
  </sheetViews>
  <sheetFormatPr defaultColWidth="9" defaultRowHeight="19.2" x14ac:dyDescent="0.45"/>
  <cols>
    <col min="1" max="1" width="48.33203125" style="1" bestFit="1" customWidth="1"/>
    <col min="2" max="2" width="13.5546875" style="63" customWidth="1"/>
    <col min="3" max="3" width="13.6640625" style="63" customWidth="1"/>
    <col min="4" max="4" width="10.109375" style="64" customWidth="1"/>
    <col min="5" max="5" width="11" style="64" customWidth="1"/>
    <col min="6" max="6" width="10.6640625" style="64" customWidth="1"/>
    <col min="7" max="18" width="12" style="1" customWidth="1"/>
    <col min="19" max="19" width="9" style="1"/>
    <col min="20" max="20" width="13.88671875" style="1" customWidth="1"/>
    <col min="21" max="21" width="6" style="1" bestFit="1" customWidth="1"/>
    <col min="22" max="24" width="9" style="1"/>
    <col min="25" max="25" width="8.109375" style="1" customWidth="1"/>
    <col min="26" max="26" width="8" style="1" bestFit="1" customWidth="1"/>
    <col min="27" max="16384" width="9" style="1"/>
  </cols>
  <sheetData>
    <row r="1" spans="1:26" ht="14.4" customHeight="1" x14ac:dyDescent="0.45">
      <c r="A1" s="91" t="s">
        <v>19</v>
      </c>
      <c r="B1" s="92" t="s">
        <v>20</v>
      </c>
      <c r="C1" s="93"/>
      <c r="D1" s="93"/>
      <c r="E1" s="93"/>
      <c r="F1" s="93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Y1" s="19">
        <v>24</v>
      </c>
      <c r="Z1" s="2">
        <v>10.65</v>
      </c>
    </row>
    <row r="2" spans="1:26" ht="57.6" x14ac:dyDescent="0.45">
      <c r="A2" s="91"/>
      <c r="B2" s="20" t="s">
        <v>21</v>
      </c>
      <c r="C2" s="90" t="s">
        <v>0</v>
      </c>
      <c r="D2" s="21" t="s">
        <v>1</v>
      </c>
      <c r="E2" s="21" t="s">
        <v>2</v>
      </c>
      <c r="F2" s="21" t="s">
        <v>3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T2" s="23" t="s">
        <v>16</v>
      </c>
      <c r="U2" s="24">
        <v>0</v>
      </c>
    </row>
    <row r="3" spans="1:26" x14ac:dyDescent="0.45">
      <c r="A3" s="3" t="s">
        <v>22</v>
      </c>
      <c r="B3" s="25"/>
      <c r="C3" s="94">
        <f>C4+C45+C86+C127+C168+C209+C250+C291+C332+C373+C414+C455</f>
        <v>5462630</v>
      </c>
      <c r="D3" s="94"/>
      <c r="E3" s="94"/>
      <c r="F3" s="94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26" x14ac:dyDescent="0.45">
      <c r="A4" s="13" t="s">
        <v>23</v>
      </c>
      <c r="B4" s="27"/>
      <c r="C4" s="28">
        <f>C5+C18+C31</f>
        <v>410150</v>
      </c>
      <c r="D4" s="27">
        <f t="shared" ref="D4:D43" si="0">C4/24</f>
        <v>17089.583333333332</v>
      </c>
      <c r="E4" s="27">
        <f>C4/10.65</f>
        <v>38511.737089201873</v>
      </c>
      <c r="F4" s="27">
        <f t="shared" ref="F4:F43" si="1">E4/24</f>
        <v>1604.6557120500781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T4" s="30"/>
    </row>
    <row r="5" spans="1:26" x14ac:dyDescent="0.45">
      <c r="A5" s="4" t="s">
        <v>24</v>
      </c>
      <c r="B5" s="31"/>
      <c r="C5" s="32">
        <f>SUM(C6:C10)</f>
        <v>332950</v>
      </c>
      <c r="D5" s="31">
        <f t="shared" si="0"/>
        <v>13872.916666666666</v>
      </c>
      <c r="E5" s="31">
        <f t="shared" ref="E5:E43" si="2">C5/10.65</f>
        <v>31262.910798122066</v>
      </c>
      <c r="F5" s="31">
        <f t="shared" si="1"/>
        <v>1302.6212832550862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6" s="6" customFormat="1" x14ac:dyDescent="0.45">
      <c r="A6" s="5" t="s">
        <v>26</v>
      </c>
      <c r="B6" s="34">
        <v>648581.25308000005</v>
      </c>
      <c r="C6" s="35">
        <v>221000</v>
      </c>
      <c r="D6" s="36">
        <f t="shared" si="0"/>
        <v>9208.3333333333339</v>
      </c>
      <c r="E6" s="36">
        <f t="shared" si="2"/>
        <v>20751.173708920189</v>
      </c>
      <c r="F6" s="36">
        <f t="shared" si="1"/>
        <v>864.63223787167453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26" x14ac:dyDescent="0.45">
      <c r="A7" s="7" t="s">
        <v>4</v>
      </c>
      <c r="B7" s="39">
        <v>35280</v>
      </c>
      <c r="C7" s="40">
        <v>31800</v>
      </c>
      <c r="D7" s="36">
        <f t="shared" si="0"/>
        <v>1325</v>
      </c>
      <c r="E7" s="36">
        <f t="shared" si="2"/>
        <v>2985.9154929577462</v>
      </c>
      <c r="F7" s="36">
        <f t="shared" si="1"/>
        <v>124.4131455399061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T7" s="42"/>
    </row>
    <row r="8" spans="1:26" x14ac:dyDescent="0.45">
      <c r="A8" s="7" t="s">
        <v>5</v>
      </c>
      <c r="B8" s="43">
        <v>0</v>
      </c>
      <c r="C8" s="35">
        <v>0</v>
      </c>
      <c r="D8" s="36">
        <f t="shared" si="0"/>
        <v>0</v>
      </c>
      <c r="E8" s="36">
        <f t="shared" si="2"/>
        <v>0</v>
      </c>
      <c r="F8" s="36">
        <f t="shared" si="1"/>
        <v>0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26" s="9" customFormat="1" x14ac:dyDescent="0.45">
      <c r="A9" s="8" t="s">
        <v>27</v>
      </c>
      <c r="B9" s="45">
        <v>382434.9</v>
      </c>
      <c r="C9" s="35">
        <v>1150</v>
      </c>
      <c r="D9" s="36">
        <f t="shared" si="0"/>
        <v>47.916666666666664</v>
      </c>
      <c r="E9" s="36">
        <f t="shared" si="2"/>
        <v>107.98122065727699</v>
      </c>
      <c r="F9" s="36">
        <f t="shared" si="1"/>
        <v>4.4992175273865413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26" s="11" customFormat="1" x14ac:dyDescent="0.45">
      <c r="A10" s="10" t="s">
        <v>28</v>
      </c>
      <c r="B10" s="47"/>
      <c r="C10" s="35">
        <f>SUM(C11:C17)</f>
        <v>79000</v>
      </c>
      <c r="D10" s="36">
        <f t="shared" si="0"/>
        <v>3291.6666666666665</v>
      </c>
      <c r="E10" s="36">
        <f t="shared" si="2"/>
        <v>7417.840375586854</v>
      </c>
      <c r="F10" s="36">
        <f t="shared" si="1"/>
        <v>309.07668231611893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26" x14ac:dyDescent="0.45">
      <c r="A11" s="7" t="s">
        <v>6</v>
      </c>
      <c r="B11" s="50">
        <v>77539.5</v>
      </c>
      <c r="C11" s="35">
        <v>53000</v>
      </c>
      <c r="D11" s="36">
        <f t="shared" si="0"/>
        <v>2208.3333333333335</v>
      </c>
      <c r="E11" s="36">
        <f t="shared" si="2"/>
        <v>4976.525821596244</v>
      </c>
      <c r="F11" s="36">
        <f t="shared" si="1"/>
        <v>207.35524256651016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26" x14ac:dyDescent="0.45">
      <c r="A12" s="7" t="s">
        <v>7</v>
      </c>
      <c r="B12" s="50">
        <v>27549</v>
      </c>
      <c r="C12" s="51">
        <v>0</v>
      </c>
      <c r="D12" s="36">
        <f t="shared" si="0"/>
        <v>0</v>
      </c>
      <c r="E12" s="36">
        <f t="shared" si="2"/>
        <v>0</v>
      </c>
      <c r="F12" s="36">
        <f t="shared" si="1"/>
        <v>0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26" x14ac:dyDescent="0.45">
      <c r="A13" s="7" t="s">
        <v>9</v>
      </c>
      <c r="B13" s="50">
        <v>0</v>
      </c>
      <c r="C13" s="35">
        <v>0</v>
      </c>
      <c r="D13" s="36">
        <f t="shared" si="0"/>
        <v>0</v>
      </c>
      <c r="E13" s="36">
        <f t="shared" si="2"/>
        <v>0</v>
      </c>
      <c r="F13" s="36">
        <f t="shared" si="1"/>
        <v>0</v>
      </c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26" x14ac:dyDescent="0.45">
      <c r="A14" s="7" t="s">
        <v>8</v>
      </c>
      <c r="B14" s="50">
        <v>0</v>
      </c>
      <c r="C14" s="35">
        <v>0</v>
      </c>
      <c r="D14" s="36">
        <f t="shared" si="0"/>
        <v>0</v>
      </c>
      <c r="E14" s="36">
        <f t="shared" si="2"/>
        <v>0</v>
      </c>
      <c r="F14" s="36">
        <f t="shared" si="1"/>
        <v>0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26" x14ac:dyDescent="0.45">
      <c r="A15" s="7" t="s">
        <v>10</v>
      </c>
      <c r="B15" s="50">
        <v>202095.6</v>
      </c>
      <c r="C15" s="35">
        <v>0</v>
      </c>
      <c r="D15" s="36">
        <f t="shared" si="0"/>
        <v>0</v>
      </c>
      <c r="E15" s="36">
        <f t="shared" si="2"/>
        <v>0</v>
      </c>
      <c r="F15" s="36">
        <f t="shared" si="1"/>
        <v>0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6" x14ac:dyDescent="0.45">
      <c r="A16" s="7" t="s">
        <v>11</v>
      </c>
      <c r="B16" s="50">
        <v>155891.4</v>
      </c>
      <c r="C16" s="35">
        <v>26000</v>
      </c>
      <c r="D16" s="36">
        <f t="shared" si="0"/>
        <v>1083.3333333333333</v>
      </c>
      <c r="E16" s="36">
        <f t="shared" si="2"/>
        <v>2441.3145539906104</v>
      </c>
      <c r="F16" s="36">
        <f t="shared" si="1"/>
        <v>101.72143974960876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</row>
    <row r="17" spans="1:19" x14ac:dyDescent="0.45">
      <c r="A17" s="7" t="s">
        <v>17</v>
      </c>
      <c r="B17" s="52">
        <v>21492.3</v>
      </c>
      <c r="C17" s="35">
        <v>0</v>
      </c>
      <c r="D17" s="36">
        <f t="shared" si="0"/>
        <v>0</v>
      </c>
      <c r="E17" s="36">
        <f t="shared" si="2"/>
        <v>0</v>
      </c>
      <c r="F17" s="36">
        <f t="shared" si="1"/>
        <v>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9" x14ac:dyDescent="0.45">
      <c r="A18" s="4" t="s">
        <v>29</v>
      </c>
      <c r="B18" s="31"/>
      <c r="C18" s="32">
        <f>SUM(C19:C23)</f>
        <v>7100</v>
      </c>
      <c r="D18" s="31">
        <f t="shared" si="0"/>
        <v>295.83333333333331</v>
      </c>
      <c r="E18" s="31">
        <f t="shared" si="2"/>
        <v>666.66666666666663</v>
      </c>
      <c r="F18" s="31">
        <f t="shared" si="1"/>
        <v>27.777777777777775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9" s="6" customFormat="1" x14ac:dyDescent="0.45">
      <c r="A19" s="5" t="s">
        <v>26</v>
      </c>
      <c r="B19" s="53"/>
      <c r="C19" s="35">
        <v>100</v>
      </c>
      <c r="D19" s="36">
        <f t="shared" si="0"/>
        <v>4.166666666666667</v>
      </c>
      <c r="E19" s="36">
        <f t="shared" si="2"/>
        <v>9.3896713615023479</v>
      </c>
      <c r="F19" s="36">
        <f t="shared" si="1"/>
        <v>0.39123630672926452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9" x14ac:dyDescent="0.45">
      <c r="A20" s="7" t="s">
        <v>4</v>
      </c>
      <c r="B20" s="36"/>
      <c r="C20" s="35">
        <v>0</v>
      </c>
      <c r="D20" s="36">
        <f t="shared" si="0"/>
        <v>0</v>
      </c>
      <c r="E20" s="36">
        <f t="shared" si="2"/>
        <v>0</v>
      </c>
      <c r="F20" s="36">
        <f t="shared" si="1"/>
        <v>0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</row>
    <row r="21" spans="1:19" x14ac:dyDescent="0.45">
      <c r="A21" s="7" t="s">
        <v>5</v>
      </c>
      <c r="B21" s="36"/>
      <c r="C21" s="35">
        <v>0</v>
      </c>
      <c r="D21" s="36">
        <f t="shared" si="0"/>
        <v>0</v>
      </c>
      <c r="E21" s="36">
        <f t="shared" si="2"/>
        <v>0</v>
      </c>
      <c r="F21" s="36">
        <f t="shared" si="1"/>
        <v>0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9" s="9" customFormat="1" x14ac:dyDescent="0.45">
      <c r="A22" s="8" t="s">
        <v>27</v>
      </c>
      <c r="B22" s="54"/>
      <c r="C22" s="35">
        <v>7000</v>
      </c>
      <c r="D22" s="36">
        <f t="shared" si="0"/>
        <v>291.66666666666669</v>
      </c>
      <c r="E22" s="36">
        <f t="shared" si="2"/>
        <v>657.27699530516429</v>
      </c>
      <c r="F22" s="36">
        <f t="shared" si="1"/>
        <v>27.386541471048513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9" s="11" customFormat="1" x14ac:dyDescent="0.45">
      <c r="A23" s="10" t="s">
        <v>28</v>
      </c>
      <c r="B23" s="55"/>
      <c r="C23" s="35">
        <f>SUM(C24:C30)</f>
        <v>0</v>
      </c>
      <c r="D23" s="36">
        <f t="shared" si="0"/>
        <v>0</v>
      </c>
      <c r="E23" s="36">
        <f t="shared" si="2"/>
        <v>0</v>
      </c>
      <c r="F23" s="36">
        <f t="shared" si="1"/>
        <v>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9" x14ac:dyDescent="0.45">
      <c r="A24" s="7" t="s">
        <v>6</v>
      </c>
      <c r="B24" s="36"/>
      <c r="C24" s="35">
        <v>0</v>
      </c>
      <c r="D24" s="36">
        <f t="shared" si="0"/>
        <v>0</v>
      </c>
      <c r="E24" s="36">
        <f t="shared" si="2"/>
        <v>0</v>
      </c>
      <c r="F24" s="36">
        <f t="shared" si="1"/>
        <v>0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9" x14ac:dyDescent="0.45">
      <c r="A25" s="7" t="s">
        <v>7</v>
      </c>
      <c r="B25" s="36"/>
      <c r="C25" s="35">
        <v>0</v>
      </c>
      <c r="D25" s="36">
        <f t="shared" si="0"/>
        <v>0</v>
      </c>
      <c r="E25" s="36">
        <f t="shared" si="2"/>
        <v>0</v>
      </c>
      <c r="F25" s="36">
        <f t="shared" si="1"/>
        <v>0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19" x14ac:dyDescent="0.45">
      <c r="A26" s="7" t="s">
        <v>9</v>
      </c>
      <c r="B26" s="36"/>
      <c r="C26" s="35">
        <v>0</v>
      </c>
      <c r="D26" s="36">
        <f t="shared" si="0"/>
        <v>0</v>
      </c>
      <c r="E26" s="36">
        <f t="shared" si="2"/>
        <v>0</v>
      </c>
      <c r="F26" s="36">
        <f t="shared" si="1"/>
        <v>0</v>
      </c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19" x14ac:dyDescent="0.45">
      <c r="A27" s="7" t="s">
        <v>8</v>
      </c>
      <c r="B27" s="36"/>
      <c r="C27" s="35">
        <v>0</v>
      </c>
      <c r="D27" s="36">
        <f t="shared" si="0"/>
        <v>0</v>
      </c>
      <c r="E27" s="36">
        <f t="shared" si="2"/>
        <v>0</v>
      </c>
      <c r="F27" s="36">
        <f t="shared" si="1"/>
        <v>0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1:19" x14ac:dyDescent="0.45">
      <c r="A28" s="7" t="s">
        <v>10</v>
      </c>
      <c r="B28" s="36"/>
      <c r="C28" s="35">
        <v>0</v>
      </c>
      <c r="D28" s="36">
        <f t="shared" si="0"/>
        <v>0</v>
      </c>
      <c r="E28" s="36">
        <f t="shared" si="2"/>
        <v>0</v>
      </c>
      <c r="F28" s="36">
        <f t="shared" si="1"/>
        <v>0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</row>
    <row r="29" spans="1:19" x14ac:dyDescent="0.45">
      <c r="A29" s="7" t="s">
        <v>11</v>
      </c>
      <c r="B29" s="36"/>
      <c r="C29" s="35">
        <v>0</v>
      </c>
      <c r="D29" s="36">
        <f t="shared" si="0"/>
        <v>0</v>
      </c>
      <c r="E29" s="36">
        <f t="shared" si="2"/>
        <v>0</v>
      </c>
      <c r="F29" s="36">
        <f t="shared" si="1"/>
        <v>0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19" x14ac:dyDescent="0.45">
      <c r="A30" s="7" t="s">
        <v>17</v>
      </c>
      <c r="B30" s="36"/>
      <c r="C30" s="35">
        <v>0</v>
      </c>
      <c r="D30" s="36">
        <f t="shared" si="0"/>
        <v>0</v>
      </c>
      <c r="E30" s="36">
        <f t="shared" si="2"/>
        <v>0</v>
      </c>
      <c r="F30" s="36">
        <f t="shared" si="1"/>
        <v>0</v>
      </c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19" x14ac:dyDescent="0.45">
      <c r="A31" s="4" t="s">
        <v>30</v>
      </c>
      <c r="B31" s="31"/>
      <c r="C31" s="32">
        <f>SUM(C32:C36)</f>
        <v>70100</v>
      </c>
      <c r="D31" s="31">
        <f t="shared" si="0"/>
        <v>2920.8333333333335</v>
      </c>
      <c r="E31" s="31">
        <f t="shared" si="2"/>
        <v>6582.1596244131451</v>
      </c>
      <c r="F31" s="31">
        <f t="shared" si="1"/>
        <v>274.25665101721438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1" t="s">
        <v>18</v>
      </c>
    </row>
    <row r="32" spans="1:19" s="6" customFormat="1" x14ac:dyDescent="0.45">
      <c r="A32" s="5" t="s">
        <v>26</v>
      </c>
      <c r="B32" s="53"/>
      <c r="C32" s="35">
        <v>13500</v>
      </c>
      <c r="D32" s="36">
        <f t="shared" si="0"/>
        <v>562.5</v>
      </c>
      <c r="E32" s="36">
        <f t="shared" si="2"/>
        <v>1267.6056338028168</v>
      </c>
      <c r="F32" s="36">
        <f t="shared" si="1"/>
        <v>52.816901408450697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x14ac:dyDescent="0.45">
      <c r="A33" s="7" t="s">
        <v>4</v>
      </c>
      <c r="B33" s="36"/>
      <c r="C33" s="35">
        <v>0</v>
      </c>
      <c r="D33" s="36">
        <f t="shared" si="0"/>
        <v>0</v>
      </c>
      <c r="E33" s="36">
        <f t="shared" si="2"/>
        <v>0</v>
      </c>
      <c r="F33" s="36">
        <f t="shared" si="1"/>
        <v>0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  <row r="34" spans="1:18" x14ac:dyDescent="0.45">
      <c r="A34" s="7" t="s">
        <v>5</v>
      </c>
      <c r="B34" s="36"/>
      <c r="C34" s="35">
        <v>0</v>
      </c>
      <c r="D34" s="36">
        <f t="shared" si="0"/>
        <v>0</v>
      </c>
      <c r="E34" s="36">
        <f t="shared" si="2"/>
        <v>0</v>
      </c>
      <c r="F34" s="36">
        <f t="shared" si="1"/>
        <v>0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</row>
    <row r="35" spans="1:18" s="9" customFormat="1" x14ac:dyDescent="0.45">
      <c r="A35" s="8" t="s">
        <v>27</v>
      </c>
      <c r="B35" s="54"/>
      <c r="C35" s="35">
        <v>26700</v>
      </c>
      <c r="D35" s="36">
        <f t="shared" si="0"/>
        <v>1112.5</v>
      </c>
      <c r="E35" s="36">
        <f t="shared" si="2"/>
        <v>2507.0422535211269</v>
      </c>
      <c r="F35" s="36">
        <f t="shared" si="1"/>
        <v>104.46009389671362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s="11" customFormat="1" x14ac:dyDescent="0.45">
      <c r="A36" s="10" t="s">
        <v>28</v>
      </c>
      <c r="B36" s="55"/>
      <c r="C36" s="35">
        <f>SUM(C37:C43)</f>
        <v>29900</v>
      </c>
      <c r="D36" s="36">
        <f t="shared" si="0"/>
        <v>1245.8333333333333</v>
      </c>
      <c r="E36" s="36">
        <f t="shared" si="2"/>
        <v>2807.5117370892017</v>
      </c>
      <c r="F36" s="36">
        <f t="shared" si="1"/>
        <v>116.97965571205008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 x14ac:dyDescent="0.45">
      <c r="A37" s="7" t="s">
        <v>6</v>
      </c>
      <c r="B37" s="36"/>
      <c r="C37" s="35">
        <v>1200</v>
      </c>
      <c r="D37" s="36">
        <f t="shared" si="0"/>
        <v>50</v>
      </c>
      <c r="E37" s="36">
        <f t="shared" si="2"/>
        <v>112.67605633802816</v>
      </c>
      <c r="F37" s="36">
        <f t="shared" si="1"/>
        <v>4.6948356807511731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8" spans="1:18" x14ac:dyDescent="0.45">
      <c r="A38" s="7" t="s">
        <v>7</v>
      </c>
      <c r="B38" s="36"/>
      <c r="C38" s="35">
        <v>2000</v>
      </c>
      <c r="D38" s="36">
        <f t="shared" si="0"/>
        <v>83.333333333333329</v>
      </c>
      <c r="E38" s="36">
        <f t="shared" si="2"/>
        <v>187.79342723004694</v>
      </c>
      <c r="F38" s="36">
        <f t="shared" si="1"/>
        <v>7.8247261345852896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</row>
    <row r="39" spans="1:18" x14ac:dyDescent="0.45">
      <c r="A39" s="7" t="s">
        <v>9</v>
      </c>
      <c r="B39" s="36"/>
      <c r="C39" s="35">
        <v>0</v>
      </c>
      <c r="D39" s="36">
        <f t="shared" si="0"/>
        <v>0</v>
      </c>
      <c r="E39" s="36">
        <f t="shared" si="2"/>
        <v>0</v>
      </c>
      <c r="F39" s="36">
        <f t="shared" si="1"/>
        <v>0</v>
      </c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</row>
    <row r="40" spans="1:18" x14ac:dyDescent="0.45">
      <c r="A40" s="7" t="s">
        <v>8</v>
      </c>
      <c r="B40" s="36"/>
      <c r="C40" s="35">
        <v>0</v>
      </c>
      <c r="D40" s="36">
        <f t="shared" si="0"/>
        <v>0</v>
      </c>
      <c r="E40" s="36">
        <f t="shared" si="2"/>
        <v>0</v>
      </c>
      <c r="F40" s="36">
        <f t="shared" si="1"/>
        <v>0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</row>
    <row r="41" spans="1:18" x14ac:dyDescent="0.45">
      <c r="A41" s="7" t="s">
        <v>10</v>
      </c>
      <c r="B41" s="36"/>
      <c r="C41" s="35">
        <v>0</v>
      </c>
      <c r="D41" s="36">
        <f t="shared" si="0"/>
        <v>0</v>
      </c>
      <c r="E41" s="36">
        <f t="shared" si="2"/>
        <v>0</v>
      </c>
      <c r="F41" s="36">
        <f t="shared" si="1"/>
        <v>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</row>
    <row r="42" spans="1:18" x14ac:dyDescent="0.45">
      <c r="A42" s="7" t="s">
        <v>11</v>
      </c>
      <c r="B42" s="36"/>
      <c r="C42" s="35">
        <v>26700</v>
      </c>
      <c r="D42" s="36">
        <f t="shared" si="0"/>
        <v>1112.5</v>
      </c>
      <c r="E42" s="36">
        <f t="shared" si="2"/>
        <v>2507.0422535211269</v>
      </c>
      <c r="F42" s="36">
        <f t="shared" si="1"/>
        <v>104.46009389671362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18" x14ac:dyDescent="0.45">
      <c r="A43" s="7" t="s">
        <v>17</v>
      </c>
      <c r="B43" s="36"/>
      <c r="C43" s="35">
        <v>0</v>
      </c>
      <c r="D43" s="36">
        <f t="shared" si="0"/>
        <v>0</v>
      </c>
      <c r="E43" s="36">
        <f t="shared" si="2"/>
        <v>0</v>
      </c>
      <c r="F43" s="36">
        <f t="shared" si="1"/>
        <v>0</v>
      </c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</row>
    <row r="44" spans="1:18" x14ac:dyDescent="0.45">
      <c r="A44" s="3" t="s">
        <v>31</v>
      </c>
      <c r="B44" s="57"/>
      <c r="C44" s="58"/>
      <c r="D44" s="57"/>
      <c r="E44" s="57"/>
      <c r="F44" s="57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1:18" x14ac:dyDescent="0.45">
      <c r="A45" s="13" t="s">
        <v>23</v>
      </c>
      <c r="B45" s="27"/>
      <c r="C45" s="28">
        <f>C46+C59+C72</f>
        <v>463650</v>
      </c>
      <c r="D45" s="27">
        <f t="shared" ref="D45:D84" si="3">C45/24</f>
        <v>19318.75</v>
      </c>
      <c r="E45" s="27">
        <f>C45/10.65</f>
        <v>43535.211267605635</v>
      </c>
      <c r="F45" s="27">
        <f t="shared" ref="F45:F70" si="4">E45/24</f>
        <v>1813.9671361502349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18" x14ac:dyDescent="0.45">
      <c r="A46" s="4" t="s">
        <v>24</v>
      </c>
      <c r="B46" s="31"/>
      <c r="C46" s="32">
        <f>SUM(C47:C51)</f>
        <v>332950</v>
      </c>
      <c r="D46" s="31">
        <f t="shared" si="3"/>
        <v>13872.916666666666</v>
      </c>
      <c r="E46" s="31">
        <f t="shared" ref="E46:E84" si="5">C46/10.65</f>
        <v>31262.910798122066</v>
      </c>
      <c r="F46" s="31">
        <f t="shared" si="4"/>
        <v>1302.6212832550862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s="6" customFormat="1" x14ac:dyDescent="0.45">
      <c r="A47" s="5" t="s">
        <v>26</v>
      </c>
      <c r="B47" s="53"/>
      <c r="C47" s="35">
        <v>221000</v>
      </c>
      <c r="D47" s="36">
        <f t="shared" si="3"/>
        <v>9208.3333333333339</v>
      </c>
      <c r="E47" s="36">
        <f t="shared" si="5"/>
        <v>20751.173708920189</v>
      </c>
      <c r="F47" s="36">
        <f t="shared" si="4"/>
        <v>864.63223787167453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</row>
    <row r="48" spans="1:18" x14ac:dyDescent="0.45">
      <c r="A48" s="7" t="s">
        <v>4</v>
      </c>
      <c r="B48" s="36"/>
      <c r="C48" s="40">
        <v>31800</v>
      </c>
      <c r="D48" s="36">
        <f t="shared" si="3"/>
        <v>1325</v>
      </c>
      <c r="E48" s="36">
        <f t="shared" si="5"/>
        <v>2985.9154929577462</v>
      </c>
      <c r="F48" s="36">
        <f t="shared" si="4"/>
        <v>124.4131455399061</v>
      </c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</row>
    <row r="49" spans="1:18" x14ac:dyDescent="0.45">
      <c r="A49" s="7" t="s">
        <v>5</v>
      </c>
      <c r="B49" s="56"/>
      <c r="C49" s="35">
        <v>0</v>
      </c>
      <c r="D49" s="36">
        <f t="shared" si="3"/>
        <v>0</v>
      </c>
      <c r="E49" s="36">
        <f t="shared" si="5"/>
        <v>0</v>
      </c>
      <c r="F49" s="36">
        <f t="shared" si="4"/>
        <v>0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</row>
    <row r="50" spans="1:18" s="9" customFormat="1" x14ac:dyDescent="0.45">
      <c r="A50" s="8" t="s">
        <v>27</v>
      </c>
      <c r="B50" s="54"/>
      <c r="C50" s="35">
        <v>1150</v>
      </c>
      <c r="D50" s="36">
        <f t="shared" si="3"/>
        <v>47.916666666666664</v>
      </c>
      <c r="E50" s="36">
        <f t="shared" si="5"/>
        <v>107.98122065727699</v>
      </c>
      <c r="F50" s="36">
        <f t="shared" si="4"/>
        <v>4.4992175273865413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s="11" customFormat="1" x14ac:dyDescent="0.45">
      <c r="A51" s="10" t="s">
        <v>28</v>
      </c>
      <c r="B51" s="55"/>
      <c r="C51" s="35">
        <f>SUM(C52:C58)</f>
        <v>79000</v>
      </c>
      <c r="D51" s="36">
        <f t="shared" si="3"/>
        <v>3291.6666666666665</v>
      </c>
      <c r="E51" s="36">
        <f t="shared" si="5"/>
        <v>7417.840375586854</v>
      </c>
      <c r="F51" s="36">
        <f t="shared" si="4"/>
        <v>309.07668231611893</v>
      </c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1:18" x14ac:dyDescent="0.45">
      <c r="A52" s="7" t="s">
        <v>6</v>
      </c>
      <c r="B52" s="60">
        <v>77539.5</v>
      </c>
      <c r="C52" s="35">
        <v>53000</v>
      </c>
      <c r="D52" s="36">
        <f t="shared" si="3"/>
        <v>2208.3333333333335</v>
      </c>
      <c r="E52" s="36">
        <f t="shared" si="5"/>
        <v>4976.525821596244</v>
      </c>
      <c r="F52" s="36">
        <f t="shared" si="4"/>
        <v>207.35524256651016</v>
      </c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</row>
    <row r="53" spans="1:18" x14ac:dyDescent="0.45">
      <c r="A53" s="7" t="s">
        <v>7</v>
      </c>
      <c r="B53" s="60">
        <v>27549</v>
      </c>
      <c r="C53" s="51">
        <v>0</v>
      </c>
      <c r="D53" s="36">
        <f t="shared" si="3"/>
        <v>0</v>
      </c>
      <c r="E53" s="36">
        <f t="shared" si="5"/>
        <v>0</v>
      </c>
      <c r="F53" s="36">
        <f t="shared" si="4"/>
        <v>0</v>
      </c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</row>
    <row r="54" spans="1:18" x14ac:dyDescent="0.45">
      <c r="A54" s="7" t="s">
        <v>9</v>
      </c>
      <c r="B54" s="60">
        <v>0</v>
      </c>
      <c r="C54" s="35">
        <v>0</v>
      </c>
      <c r="D54" s="36">
        <f t="shared" si="3"/>
        <v>0</v>
      </c>
      <c r="E54" s="36">
        <f t="shared" si="5"/>
        <v>0</v>
      </c>
      <c r="F54" s="36">
        <f t="shared" si="4"/>
        <v>0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</row>
    <row r="55" spans="1:18" x14ac:dyDescent="0.45">
      <c r="A55" s="7" t="s">
        <v>8</v>
      </c>
      <c r="B55" s="60">
        <v>46042</v>
      </c>
      <c r="C55" s="35">
        <v>0</v>
      </c>
      <c r="D55" s="36">
        <f t="shared" si="3"/>
        <v>0</v>
      </c>
      <c r="E55" s="36">
        <f t="shared" si="5"/>
        <v>0</v>
      </c>
      <c r="F55" s="36">
        <f t="shared" si="4"/>
        <v>0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</row>
    <row r="56" spans="1:18" x14ac:dyDescent="0.45">
      <c r="A56" s="7" t="s">
        <v>10</v>
      </c>
      <c r="B56" s="60">
        <v>202095.6</v>
      </c>
      <c r="C56" s="35">
        <v>0</v>
      </c>
      <c r="D56" s="36">
        <f t="shared" si="3"/>
        <v>0</v>
      </c>
      <c r="E56" s="36">
        <f t="shared" si="5"/>
        <v>0</v>
      </c>
      <c r="F56" s="36">
        <f t="shared" si="4"/>
        <v>0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</row>
    <row r="57" spans="1:18" x14ac:dyDescent="0.45">
      <c r="A57" s="7" t="s">
        <v>11</v>
      </c>
      <c r="B57" s="60">
        <v>155891.4</v>
      </c>
      <c r="C57" s="35">
        <v>26000</v>
      </c>
      <c r="D57" s="36">
        <f t="shared" si="3"/>
        <v>1083.3333333333333</v>
      </c>
      <c r="E57" s="36">
        <f t="shared" si="5"/>
        <v>2441.3145539906104</v>
      </c>
      <c r="F57" s="36">
        <f t="shared" si="4"/>
        <v>101.72143974960876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</row>
    <row r="58" spans="1:18" x14ac:dyDescent="0.45">
      <c r="A58" s="7" t="s">
        <v>17</v>
      </c>
      <c r="B58" s="60">
        <v>21492.3</v>
      </c>
      <c r="C58" s="35">
        <v>0</v>
      </c>
      <c r="D58" s="36">
        <f t="shared" si="3"/>
        <v>0</v>
      </c>
      <c r="E58" s="36">
        <f t="shared" si="5"/>
        <v>0</v>
      </c>
      <c r="F58" s="36">
        <f t="shared" si="4"/>
        <v>0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1:18" x14ac:dyDescent="0.45">
      <c r="A59" s="4" t="s">
        <v>29</v>
      </c>
      <c r="B59" s="31"/>
      <c r="C59" s="32">
        <f>SUM(C60:C64)</f>
        <v>7100</v>
      </c>
      <c r="D59" s="31">
        <f t="shared" si="3"/>
        <v>295.83333333333331</v>
      </c>
      <c r="E59" s="31">
        <f t="shared" si="5"/>
        <v>666.66666666666663</v>
      </c>
      <c r="F59" s="31">
        <f t="shared" si="4"/>
        <v>27.777777777777775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s="6" customFormat="1" x14ac:dyDescent="0.45">
      <c r="A60" s="5" t="s">
        <v>26</v>
      </c>
      <c r="B60" s="53"/>
      <c r="C60" s="35">
        <v>100</v>
      </c>
      <c r="D60" s="36">
        <f t="shared" si="3"/>
        <v>4.166666666666667</v>
      </c>
      <c r="E60" s="36">
        <f t="shared" si="5"/>
        <v>9.3896713615023479</v>
      </c>
      <c r="F60" s="36">
        <f t="shared" si="4"/>
        <v>0.39123630672926452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</row>
    <row r="61" spans="1:18" x14ac:dyDescent="0.45">
      <c r="A61" s="7" t="s">
        <v>4</v>
      </c>
      <c r="B61" s="36"/>
      <c r="C61" s="35">
        <v>0</v>
      </c>
      <c r="D61" s="36">
        <f t="shared" si="3"/>
        <v>0</v>
      </c>
      <c r="E61" s="36">
        <f t="shared" si="5"/>
        <v>0</v>
      </c>
      <c r="F61" s="36">
        <f t="shared" si="4"/>
        <v>0</v>
      </c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</row>
    <row r="62" spans="1:18" x14ac:dyDescent="0.45">
      <c r="A62" s="7" t="s">
        <v>5</v>
      </c>
      <c r="B62" s="36"/>
      <c r="C62" s="35">
        <v>0</v>
      </c>
      <c r="D62" s="36">
        <f t="shared" si="3"/>
        <v>0</v>
      </c>
      <c r="E62" s="36">
        <f t="shared" si="5"/>
        <v>0</v>
      </c>
      <c r="F62" s="36">
        <f t="shared" si="4"/>
        <v>0</v>
      </c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</row>
    <row r="63" spans="1:18" s="9" customFormat="1" x14ac:dyDescent="0.45">
      <c r="A63" s="8" t="s">
        <v>27</v>
      </c>
      <c r="B63" s="54"/>
      <c r="C63" s="35">
        <v>7000</v>
      </c>
      <c r="D63" s="36">
        <f t="shared" si="3"/>
        <v>291.66666666666669</v>
      </c>
      <c r="E63" s="36">
        <f t="shared" si="5"/>
        <v>657.27699530516429</v>
      </c>
      <c r="F63" s="36">
        <f t="shared" si="4"/>
        <v>27.386541471048513</v>
      </c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s="11" customFormat="1" x14ac:dyDescent="0.45">
      <c r="A64" s="10" t="s">
        <v>28</v>
      </c>
      <c r="B64" s="55"/>
      <c r="C64" s="35">
        <f>SUM(C65:C71)</f>
        <v>0</v>
      </c>
      <c r="D64" s="36">
        <f t="shared" si="3"/>
        <v>0</v>
      </c>
      <c r="E64" s="36">
        <f t="shared" si="5"/>
        <v>0</v>
      </c>
      <c r="F64" s="36">
        <f t="shared" si="4"/>
        <v>0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</row>
    <row r="65" spans="1:18" x14ac:dyDescent="0.45">
      <c r="A65" s="7" t="s">
        <v>6</v>
      </c>
      <c r="B65" s="36"/>
      <c r="C65" s="35">
        <v>0</v>
      </c>
      <c r="D65" s="36">
        <f t="shared" si="3"/>
        <v>0</v>
      </c>
      <c r="E65" s="36">
        <f t="shared" si="5"/>
        <v>0</v>
      </c>
      <c r="F65" s="36">
        <f t="shared" si="4"/>
        <v>0</v>
      </c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</row>
    <row r="66" spans="1:18" x14ac:dyDescent="0.45">
      <c r="A66" s="7" t="s">
        <v>7</v>
      </c>
      <c r="B66" s="36"/>
      <c r="C66" s="35">
        <v>0</v>
      </c>
      <c r="D66" s="36">
        <f t="shared" si="3"/>
        <v>0</v>
      </c>
      <c r="E66" s="36">
        <f t="shared" si="5"/>
        <v>0</v>
      </c>
      <c r="F66" s="36">
        <f t="shared" si="4"/>
        <v>0</v>
      </c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</row>
    <row r="67" spans="1:18" x14ac:dyDescent="0.45">
      <c r="A67" s="7" t="s">
        <v>9</v>
      </c>
      <c r="B67" s="36"/>
      <c r="C67" s="35">
        <v>0</v>
      </c>
      <c r="D67" s="36">
        <f t="shared" si="3"/>
        <v>0</v>
      </c>
      <c r="E67" s="36">
        <f t="shared" si="5"/>
        <v>0</v>
      </c>
      <c r="F67" s="36">
        <f t="shared" si="4"/>
        <v>0</v>
      </c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</row>
    <row r="68" spans="1:18" x14ac:dyDescent="0.45">
      <c r="A68" s="7" t="s">
        <v>8</v>
      </c>
      <c r="B68" s="36"/>
      <c r="C68" s="35">
        <v>0</v>
      </c>
      <c r="D68" s="36">
        <f t="shared" si="3"/>
        <v>0</v>
      </c>
      <c r="E68" s="36">
        <f t="shared" si="5"/>
        <v>0</v>
      </c>
      <c r="F68" s="36">
        <f t="shared" si="4"/>
        <v>0</v>
      </c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</row>
    <row r="69" spans="1:18" x14ac:dyDescent="0.45">
      <c r="A69" s="7" t="s">
        <v>10</v>
      </c>
      <c r="B69" s="36"/>
      <c r="C69" s="35">
        <v>0</v>
      </c>
      <c r="D69" s="36">
        <f t="shared" si="3"/>
        <v>0</v>
      </c>
      <c r="E69" s="36">
        <f t="shared" si="5"/>
        <v>0</v>
      </c>
      <c r="F69" s="36">
        <f t="shared" si="4"/>
        <v>0</v>
      </c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</row>
    <row r="70" spans="1:18" x14ac:dyDescent="0.45">
      <c r="A70" s="7" t="s">
        <v>11</v>
      </c>
      <c r="B70" s="36"/>
      <c r="C70" s="35">
        <v>0</v>
      </c>
      <c r="D70" s="36">
        <f t="shared" si="3"/>
        <v>0</v>
      </c>
      <c r="E70" s="36">
        <f t="shared" si="5"/>
        <v>0</v>
      </c>
      <c r="F70" s="36">
        <f t="shared" si="4"/>
        <v>0</v>
      </c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</row>
    <row r="71" spans="1:18" x14ac:dyDescent="0.45">
      <c r="A71" s="7" t="s">
        <v>17</v>
      </c>
      <c r="B71" s="36"/>
      <c r="C71" s="35">
        <v>0</v>
      </c>
      <c r="D71" s="36"/>
      <c r="E71" s="36"/>
      <c r="F71" s="36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</row>
    <row r="72" spans="1:18" x14ac:dyDescent="0.45">
      <c r="A72" s="4" t="s">
        <v>30</v>
      </c>
      <c r="B72" s="31"/>
      <c r="C72" s="32">
        <f>SUM(C73:C77)</f>
        <v>123600</v>
      </c>
      <c r="D72" s="31">
        <f t="shared" si="3"/>
        <v>5150</v>
      </c>
      <c r="E72" s="31">
        <f t="shared" si="5"/>
        <v>11605.633802816901</v>
      </c>
      <c r="F72" s="31">
        <f t="shared" ref="F72:F84" si="6">E72/24</f>
        <v>483.56807511737088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s="6" customFormat="1" x14ac:dyDescent="0.45">
      <c r="A73" s="5" t="s">
        <v>26</v>
      </c>
      <c r="B73" s="53"/>
      <c r="C73" s="35">
        <v>13600</v>
      </c>
      <c r="D73" s="36">
        <f t="shared" si="3"/>
        <v>566.66666666666663</v>
      </c>
      <c r="E73" s="36">
        <f t="shared" si="5"/>
        <v>1276.9953051643192</v>
      </c>
      <c r="F73" s="36">
        <f t="shared" si="6"/>
        <v>53.208137715179966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</row>
    <row r="74" spans="1:18" x14ac:dyDescent="0.45">
      <c r="A74" s="7" t="s">
        <v>4</v>
      </c>
      <c r="B74" s="36"/>
      <c r="C74" s="35">
        <v>0</v>
      </c>
      <c r="D74" s="36">
        <f t="shared" si="3"/>
        <v>0</v>
      </c>
      <c r="E74" s="36">
        <f t="shared" si="5"/>
        <v>0</v>
      </c>
      <c r="F74" s="36">
        <f t="shared" si="6"/>
        <v>0</v>
      </c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</row>
    <row r="75" spans="1:18" x14ac:dyDescent="0.45">
      <c r="A75" s="7" t="s">
        <v>5</v>
      </c>
      <c r="B75" s="36"/>
      <c r="C75" s="35">
        <v>0</v>
      </c>
      <c r="D75" s="36">
        <f t="shared" si="3"/>
        <v>0</v>
      </c>
      <c r="E75" s="36">
        <f t="shared" si="5"/>
        <v>0</v>
      </c>
      <c r="F75" s="36">
        <f t="shared" si="6"/>
        <v>0</v>
      </c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</row>
    <row r="76" spans="1:18" s="9" customFormat="1" x14ac:dyDescent="0.45">
      <c r="A76" s="8" t="s">
        <v>27</v>
      </c>
      <c r="B76" s="54"/>
      <c r="C76" s="35">
        <v>84000</v>
      </c>
      <c r="D76" s="36">
        <f t="shared" si="3"/>
        <v>3500</v>
      </c>
      <c r="E76" s="36">
        <f t="shared" si="5"/>
        <v>7887.3239436619715</v>
      </c>
      <c r="F76" s="36">
        <f t="shared" si="6"/>
        <v>328.63849765258215</v>
      </c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</row>
    <row r="77" spans="1:18" s="11" customFormat="1" x14ac:dyDescent="0.45">
      <c r="A77" s="10" t="s">
        <v>28</v>
      </c>
      <c r="B77" s="55"/>
      <c r="C77" s="35">
        <f>SUM(C78:C84)</f>
        <v>26000</v>
      </c>
      <c r="D77" s="36">
        <f t="shared" si="3"/>
        <v>1083.3333333333333</v>
      </c>
      <c r="E77" s="36">
        <f t="shared" si="5"/>
        <v>2441.3145539906104</v>
      </c>
      <c r="F77" s="36">
        <f t="shared" si="6"/>
        <v>101.72143974960876</v>
      </c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</row>
    <row r="78" spans="1:18" x14ac:dyDescent="0.45">
      <c r="A78" s="7" t="s">
        <v>6</v>
      </c>
      <c r="B78" s="36"/>
      <c r="C78" s="35">
        <v>0</v>
      </c>
      <c r="D78" s="36">
        <f t="shared" si="3"/>
        <v>0</v>
      </c>
      <c r="E78" s="36">
        <f t="shared" si="5"/>
        <v>0</v>
      </c>
      <c r="F78" s="36">
        <f t="shared" si="6"/>
        <v>0</v>
      </c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</row>
    <row r="79" spans="1:18" x14ac:dyDescent="0.45">
      <c r="A79" s="7" t="s">
        <v>7</v>
      </c>
      <c r="B79" s="36"/>
      <c r="C79" s="35">
        <v>0</v>
      </c>
      <c r="D79" s="36">
        <f t="shared" si="3"/>
        <v>0</v>
      </c>
      <c r="E79" s="36">
        <f t="shared" si="5"/>
        <v>0</v>
      </c>
      <c r="F79" s="36">
        <f t="shared" si="6"/>
        <v>0</v>
      </c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</row>
    <row r="80" spans="1:18" x14ac:dyDescent="0.45">
      <c r="A80" s="7" t="s">
        <v>9</v>
      </c>
      <c r="B80" s="36"/>
      <c r="C80" s="35">
        <v>0</v>
      </c>
      <c r="D80" s="36">
        <f t="shared" si="3"/>
        <v>0</v>
      </c>
      <c r="E80" s="36">
        <f t="shared" si="5"/>
        <v>0</v>
      </c>
      <c r="F80" s="36">
        <f t="shared" si="6"/>
        <v>0</v>
      </c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</row>
    <row r="81" spans="1:18" x14ac:dyDescent="0.45">
      <c r="A81" s="7" t="s">
        <v>8</v>
      </c>
      <c r="B81" s="36"/>
      <c r="C81" s="35">
        <v>0</v>
      </c>
      <c r="D81" s="36">
        <f t="shared" si="3"/>
        <v>0</v>
      </c>
      <c r="E81" s="36">
        <f t="shared" si="5"/>
        <v>0</v>
      </c>
      <c r="F81" s="36">
        <f t="shared" si="6"/>
        <v>0</v>
      </c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</row>
    <row r="82" spans="1:18" x14ac:dyDescent="0.45">
      <c r="A82" s="7" t="s">
        <v>10</v>
      </c>
      <c r="B82" s="36"/>
      <c r="C82" s="35">
        <v>0</v>
      </c>
      <c r="D82" s="36">
        <f t="shared" si="3"/>
        <v>0</v>
      </c>
      <c r="E82" s="36">
        <f t="shared" si="5"/>
        <v>0</v>
      </c>
      <c r="F82" s="36">
        <f t="shared" si="6"/>
        <v>0</v>
      </c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</row>
    <row r="83" spans="1:18" x14ac:dyDescent="0.45">
      <c r="A83" s="7" t="s">
        <v>11</v>
      </c>
      <c r="B83" s="36"/>
      <c r="C83" s="35">
        <v>26000</v>
      </c>
      <c r="D83" s="36">
        <f t="shared" si="3"/>
        <v>1083.3333333333333</v>
      </c>
      <c r="E83" s="36">
        <f t="shared" si="5"/>
        <v>2441.3145539906104</v>
      </c>
      <c r="F83" s="36">
        <f t="shared" si="6"/>
        <v>101.72143974960876</v>
      </c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</row>
    <row r="84" spans="1:18" x14ac:dyDescent="0.45">
      <c r="A84" s="7" t="s">
        <v>17</v>
      </c>
      <c r="B84" s="36"/>
      <c r="C84" s="35">
        <v>0</v>
      </c>
      <c r="D84" s="36">
        <f t="shared" si="3"/>
        <v>0</v>
      </c>
      <c r="E84" s="36">
        <f t="shared" si="5"/>
        <v>0</v>
      </c>
      <c r="F84" s="36">
        <f t="shared" si="6"/>
        <v>0</v>
      </c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</row>
    <row r="85" spans="1:18" x14ac:dyDescent="0.45">
      <c r="A85" s="3" t="s">
        <v>32</v>
      </c>
      <c r="B85" s="57"/>
      <c r="C85" s="58"/>
      <c r="D85" s="57"/>
      <c r="E85" s="57"/>
      <c r="F85" s="57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 x14ac:dyDescent="0.45">
      <c r="A86" s="13" t="s">
        <v>23</v>
      </c>
      <c r="B86" s="27"/>
      <c r="C86" s="28">
        <f>C87+C100+C113</f>
        <v>564850</v>
      </c>
      <c r="D86" s="27">
        <f t="shared" ref="D86:D125" si="7">C86/24</f>
        <v>23535.416666666668</v>
      </c>
      <c r="E86" s="27">
        <f>C86/10.65</f>
        <v>53037.558685446005</v>
      </c>
      <c r="F86" s="27">
        <f t="shared" ref="F86:F125" si="8">E86/24</f>
        <v>2209.8982785602502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1:18" x14ac:dyDescent="0.45">
      <c r="A87" s="4" t="s">
        <v>24</v>
      </c>
      <c r="B87" s="31"/>
      <c r="C87" s="32">
        <f>SUM(C88:C92)</f>
        <v>332950</v>
      </c>
      <c r="D87" s="31">
        <f t="shared" si="7"/>
        <v>13872.916666666666</v>
      </c>
      <c r="E87" s="31">
        <f t="shared" ref="E87:E125" si="9">C87/10.65</f>
        <v>31262.910798122066</v>
      </c>
      <c r="F87" s="31">
        <f t="shared" si="8"/>
        <v>1302.6212832550862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s="6" customFormat="1" x14ac:dyDescent="0.45">
      <c r="A88" s="5" t="s">
        <v>26</v>
      </c>
      <c r="B88" s="53"/>
      <c r="C88" s="35">
        <v>221000</v>
      </c>
      <c r="D88" s="36">
        <f t="shared" si="7"/>
        <v>9208.3333333333339</v>
      </c>
      <c r="E88" s="36">
        <f t="shared" si="9"/>
        <v>20751.173708920189</v>
      </c>
      <c r="F88" s="36">
        <f t="shared" si="8"/>
        <v>864.63223787167453</v>
      </c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</row>
    <row r="89" spans="1:18" x14ac:dyDescent="0.45">
      <c r="A89" s="7" t="s">
        <v>4</v>
      </c>
      <c r="B89" s="36"/>
      <c r="C89" s="40">
        <v>31800</v>
      </c>
      <c r="D89" s="36">
        <f t="shared" si="7"/>
        <v>1325</v>
      </c>
      <c r="E89" s="36">
        <f t="shared" si="9"/>
        <v>2985.9154929577462</v>
      </c>
      <c r="F89" s="36">
        <f t="shared" si="8"/>
        <v>124.4131455399061</v>
      </c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</row>
    <row r="90" spans="1:18" x14ac:dyDescent="0.45">
      <c r="A90" s="7" t="s">
        <v>5</v>
      </c>
      <c r="B90" s="56"/>
      <c r="C90" s="35">
        <v>0</v>
      </c>
      <c r="D90" s="36">
        <f t="shared" si="7"/>
        <v>0</v>
      </c>
      <c r="E90" s="36">
        <f t="shared" si="9"/>
        <v>0</v>
      </c>
      <c r="F90" s="36">
        <f t="shared" si="8"/>
        <v>0</v>
      </c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</row>
    <row r="91" spans="1:18" s="9" customFormat="1" x14ac:dyDescent="0.45">
      <c r="A91" s="8" t="s">
        <v>27</v>
      </c>
      <c r="B91" s="54"/>
      <c r="C91" s="35">
        <v>1150</v>
      </c>
      <c r="D91" s="36">
        <f t="shared" si="7"/>
        <v>47.916666666666664</v>
      </c>
      <c r="E91" s="36">
        <f t="shared" si="9"/>
        <v>107.98122065727699</v>
      </c>
      <c r="F91" s="36">
        <f t="shared" si="8"/>
        <v>4.4992175273865413</v>
      </c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s="11" customFormat="1" x14ac:dyDescent="0.45">
      <c r="A92" s="10" t="s">
        <v>28</v>
      </c>
      <c r="B92" s="55"/>
      <c r="C92" s="35">
        <f>SUM(C93:C99)</f>
        <v>79000</v>
      </c>
      <c r="D92" s="36">
        <f t="shared" si="7"/>
        <v>3291.6666666666665</v>
      </c>
      <c r="E92" s="36">
        <f t="shared" si="9"/>
        <v>7417.840375586854</v>
      </c>
      <c r="F92" s="36">
        <f t="shared" si="8"/>
        <v>309.07668231611893</v>
      </c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</row>
    <row r="93" spans="1:18" x14ac:dyDescent="0.45">
      <c r="A93" s="7" t="s">
        <v>6</v>
      </c>
      <c r="B93" s="60">
        <v>77539.5</v>
      </c>
      <c r="C93" s="35">
        <v>53000</v>
      </c>
      <c r="D93" s="36">
        <f t="shared" si="7"/>
        <v>2208.3333333333335</v>
      </c>
      <c r="E93" s="36">
        <f t="shared" si="9"/>
        <v>4976.525821596244</v>
      </c>
      <c r="F93" s="36">
        <f t="shared" si="8"/>
        <v>207.35524256651016</v>
      </c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</row>
    <row r="94" spans="1:18" x14ac:dyDescent="0.45">
      <c r="A94" s="7" t="s">
        <v>7</v>
      </c>
      <c r="B94" s="60">
        <v>27549</v>
      </c>
      <c r="C94" s="51">
        <v>0</v>
      </c>
      <c r="D94" s="36">
        <f t="shared" si="7"/>
        <v>0</v>
      </c>
      <c r="E94" s="36">
        <f t="shared" si="9"/>
        <v>0</v>
      </c>
      <c r="F94" s="36">
        <f t="shared" si="8"/>
        <v>0</v>
      </c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</row>
    <row r="95" spans="1:18" x14ac:dyDescent="0.45">
      <c r="A95" s="7" t="s">
        <v>9</v>
      </c>
      <c r="B95" s="60">
        <v>0</v>
      </c>
      <c r="C95" s="35">
        <v>0</v>
      </c>
      <c r="D95" s="36">
        <f t="shared" si="7"/>
        <v>0</v>
      </c>
      <c r="E95" s="36">
        <f t="shared" si="9"/>
        <v>0</v>
      </c>
      <c r="F95" s="36">
        <f t="shared" si="8"/>
        <v>0</v>
      </c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</row>
    <row r="96" spans="1:18" x14ac:dyDescent="0.45">
      <c r="A96" s="7" t="s">
        <v>8</v>
      </c>
      <c r="B96" s="60">
        <v>46042</v>
      </c>
      <c r="C96" s="35">
        <v>0</v>
      </c>
      <c r="D96" s="36">
        <f t="shared" si="7"/>
        <v>0</v>
      </c>
      <c r="E96" s="36">
        <f t="shared" si="9"/>
        <v>0</v>
      </c>
      <c r="F96" s="36">
        <f t="shared" si="8"/>
        <v>0</v>
      </c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</row>
    <row r="97" spans="1:18" x14ac:dyDescent="0.45">
      <c r="A97" s="7" t="s">
        <v>10</v>
      </c>
      <c r="B97" s="60">
        <v>202095.6</v>
      </c>
      <c r="C97" s="35">
        <v>0</v>
      </c>
      <c r="D97" s="36">
        <f t="shared" si="7"/>
        <v>0</v>
      </c>
      <c r="E97" s="36">
        <f t="shared" si="9"/>
        <v>0</v>
      </c>
      <c r="F97" s="36">
        <f t="shared" si="8"/>
        <v>0</v>
      </c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</row>
    <row r="98" spans="1:18" x14ac:dyDescent="0.45">
      <c r="A98" s="7" t="s">
        <v>11</v>
      </c>
      <c r="B98" s="60">
        <v>155891.4</v>
      </c>
      <c r="C98" s="35">
        <v>26000</v>
      </c>
      <c r="D98" s="36">
        <f t="shared" si="7"/>
        <v>1083.3333333333333</v>
      </c>
      <c r="E98" s="36">
        <f t="shared" si="9"/>
        <v>2441.3145539906104</v>
      </c>
      <c r="F98" s="36">
        <f t="shared" si="8"/>
        <v>101.72143974960876</v>
      </c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</row>
    <row r="99" spans="1:18" x14ac:dyDescent="0.45">
      <c r="A99" s="7" t="s">
        <v>17</v>
      </c>
      <c r="B99" s="60">
        <v>21492.3</v>
      </c>
      <c r="C99" s="35">
        <v>0</v>
      </c>
      <c r="D99" s="36">
        <f t="shared" si="7"/>
        <v>0</v>
      </c>
      <c r="E99" s="36">
        <f t="shared" si="9"/>
        <v>0</v>
      </c>
      <c r="F99" s="36">
        <f t="shared" si="8"/>
        <v>0</v>
      </c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</row>
    <row r="100" spans="1:18" x14ac:dyDescent="0.45">
      <c r="A100" s="4" t="s">
        <v>29</v>
      </c>
      <c r="B100" s="31"/>
      <c r="C100" s="32">
        <f>SUM(C101:C105)</f>
        <v>7100</v>
      </c>
      <c r="D100" s="31">
        <f t="shared" si="7"/>
        <v>295.83333333333331</v>
      </c>
      <c r="E100" s="31">
        <f t="shared" si="9"/>
        <v>666.66666666666663</v>
      </c>
      <c r="F100" s="31">
        <f t="shared" si="8"/>
        <v>27.777777777777775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</row>
    <row r="101" spans="1:18" s="6" customFormat="1" x14ac:dyDescent="0.45">
      <c r="A101" s="5" t="s">
        <v>26</v>
      </c>
      <c r="B101" s="53"/>
      <c r="C101" s="35">
        <v>100</v>
      </c>
      <c r="D101" s="36">
        <f t="shared" si="7"/>
        <v>4.166666666666667</v>
      </c>
      <c r="E101" s="36">
        <f t="shared" si="9"/>
        <v>9.3896713615023479</v>
      </c>
      <c r="F101" s="36">
        <f t="shared" si="8"/>
        <v>0.39123630672926452</v>
      </c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</row>
    <row r="102" spans="1:18" x14ac:dyDescent="0.45">
      <c r="A102" s="7" t="s">
        <v>4</v>
      </c>
      <c r="B102" s="36"/>
      <c r="C102" s="35">
        <v>0</v>
      </c>
      <c r="D102" s="36">
        <f t="shared" si="7"/>
        <v>0</v>
      </c>
      <c r="E102" s="36">
        <f t="shared" si="9"/>
        <v>0</v>
      </c>
      <c r="F102" s="36">
        <f t="shared" si="8"/>
        <v>0</v>
      </c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</row>
    <row r="103" spans="1:18" x14ac:dyDescent="0.45">
      <c r="A103" s="7" t="s">
        <v>5</v>
      </c>
      <c r="B103" s="36"/>
      <c r="C103" s="35">
        <v>0</v>
      </c>
      <c r="D103" s="36">
        <f t="shared" si="7"/>
        <v>0</v>
      </c>
      <c r="E103" s="36">
        <f t="shared" si="9"/>
        <v>0</v>
      </c>
      <c r="F103" s="36">
        <f t="shared" si="8"/>
        <v>0</v>
      </c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</row>
    <row r="104" spans="1:18" s="9" customFormat="1" x14ac:dyDescent="0.45">
      <c r="A104" s="8" t="s">
        <v>27</v>
      </c>
      <c r="B104" s="54"/>
      <c r="C104" s="35">
        <v>7000</v>
      </c>
      <c r="D104" s="36">
        <f t="shared" si="7"/>
        <v>291.66666666666669</v>
      </c>
      <c r="E104" s="36">
        <f t="shared" si="9"/>
        <v>657.27699530516429</v>
      </c>
      <c r="F104" s="36">
        <f t="shared" si="8"/>
        <v>27.386541471048513</v>
      </c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s="11" customFormat="1" x14ac:dyDescent="0.45">
      <c r="A105" s="10" t="s">
        <v>28</v>
      </c>
      <c r="B105" s="55"/>
      <c r="C105" s="35">
        <f>SUM(C106:C112)</f>
        <v>0</v>
      </c>
      <c r="D105" s="36">
        <f t="shared" si="7"/>
        <v>0</v>
      </c>
      <c r="E105" s="36">
        <f t="shared" si="9"/>
        <v>0</v>
      </c>
      <c r="F105" s="36">
        <f t="shared" si="8"/>
        <v>0</v>
      </c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</row>
    <row r="106" spans="1:18" x14ac:dyDescent="0.45">
      <c r="A106" s="7" t="s">
        <v>6</v>
      </c>
      <c r="B106" s="36"/>
      <c r="C106" s="35">
        <v>0</v>
      </c>
      <c r="D106" s="36">
        <f t="shared" si="7"/>
        <v>0</v>
      </c>
      <c r="E106" s="36">
        <f t="shared" si="9"/>
        <v>0</v>
      </c>
      <c r="F106" s="36">
        <f t="shared" si="8"/>
        <v>0</v>
      </c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</row>
    <row r="107" spans="1:18" x14ac:dyDescent="0.45">
      <c r="A107" s="7" t="s">
        <v>7</v>
      </c>
      <c r="B107" s="36"/>
      <c r="C107" s="35">
        <v>0</v>
      </c>
      <c r="D107" s="36">
        <f t="shared" si="7"/>
        <v>0</v>
      </c>
      <c r="E107" s="36">
        <f t="shared" si="9"/>
        <v>0</v>
      </c>
      <c r="F107" s="36">
        <f t="shared" si="8"/>
        <v>0</v>
      </c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</row>
    <row r="108" spans="1:18" x14ac:dyDescent="0.45">
      <c r="A108" s="7" t="s">
        <v>9</v>
      </c>
      <c r="B108" s="36"/>
      <c r="C108" s="35">
        <v>0</v>
      </c>
      <c r="D108" s="36">
        <f t="shared" si="7"/>
        <v>0</v>
      </c>
      <c r="E108" s="36">
        <f t="shared" si="9"/>
        <v>0</v>
      </c>
      <c r="F108" s="36">
        <f t="shared" si="8"/>
        <v>0</v>
      </c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</row>
    <row r="109" spans="1:18" x14ac:dyDescent="0.45">
      <c r="A109" s="7" t="s">
        <v>8</v>
      </c>
      <c r="B109" s="36"/>
      <c r="C109" s="35">
        <v>0</v>
      </c>
      <c r="D109" s="36">
        <f t="shared" si="7"/>
        <v>0</v>
      </c>
      <c r="E109" s="36">
        <f t="shared" si="9"/>
        <v>0</v>
      </c>
      <c r="F109" s="36">
        <f t="shared" si="8"/>
        <v>0</v>
      </c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</row>
    <row r="110" spans="1:18" x14ac:dyDescent="0.45">
      <c r="A110" s="7" t="s">
        <v>10</v>
      </c>
      <c r="B110" s="36"/>
      <c r="C110" s="35">
        <v>0</v>
      </c>
      <c r="D110" s="36">
        <f t="shared" si="7"/>
        <v>0</v>
      </c>
      <c r="E110" s="36">
        <f t="shared" si="9"/>
        <v>0</v>
      </c>
      <c r="F110" s="36">
        <f t="shared" si="8"/>
        <v>0</v>
      </c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</row>
    <row r="111" spans="1:18" x14ac:dyDescent="0.45">
      <c r="A111" s="7" t="s">
        <v>11</v>
      </c>
      <c r="B111" s="36"/>
      <c r="C111" s="35">
        <v>0</v>
      </c>
      <c r="D111" s="36">
        <f t="shared" si="7"/>
        <v>0</v>
      </c>
      <c r="E111" s="36">
        <f t="shared" si="9"/>
        <v>0</v>
      </c>
      <c r="F111" s="36">
        <f t="shared" si="8"/>
        <v>0</v>
      </c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</row>
    <row r="112" spans="1:18" x14ac:dyDescent="0.45">
      <c r="A112" s="7" t="s">
        <v>17</v>
      </c>
      <c r="B112" s="36"/>
      <c r="C112" s="35">
        <v>0</v>
      </c>
      <c r="D112" s="36">
        <f t="shared" si="7"/>
        <v>0</v>
      </c>
      <c r="E112" s="36">
        <f t="shared" si="9"/>
        <v>0</v>
      </c>
      <c r="F112" s="36">
        <f t="shared" si="8"/>
        <v>0</v>
      </c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</row>
    <row r="113" spans="1:18" x14ac:dyDescent="0.45">
      <c r="A113" s="4" t="s">
        <v>30</v>
      </c>
      <c r="B113" s="31"/>
      <c r="C113" s="32">
        <f>SUM(C114:C118)</f>
        <v>224800</v>
      </c>
      <c r="D113" s="31">
        <f t="shared" si="7"/>
        <v>9366.6666666666661</v>
      </c>
      <c r="E113" s="31">
        <f t="shared" si="9"/>
        <v>21107.981220657275</v>
      </c>
      <c r="F113" s="31">
        <f t="shared" si="8"/>
        <v>879.49921752738646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</row>
    <row r="114" spans="1:18" s="6" customFormat="1" x14ac:dyDescent="0.45">
      <c r="A114" s="5" t="s">
        <v>26</v>
      </c>
      <c r="B114" s="53"/>
      <c r="C114" s="35">
        <v>12500</v>
      </c>
      <c r="D114" s="36">
        <f t="shared" si="7"/>
        <v>520.83333333333337</v>
      </c>
      <c r="E114" s="36">
        <f t="shared" si="9"/>
        <v>1173.7089201877934</v>
      </c>
      <c r="F114" s="36">
        <f t="shared" si="8"/>
        <v>48.904538341158059</v>
      </c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</row>
    <row r="115" spans="1:18" x14ac:dyDescent="0.45">
      <c r="A115" s="7" t="s">
        <v>4</v>
      </c>
      <c r="B115" s="36"/>
      <c r="C115" s="35">
        <v>0</v>
      </c>
      <c r="D115" s="36">
        <f t="shared" si="7"/>
        <v>0</v>
      </c>
      <c r="E115" s="36">
        <f t="shared" si="9"/>
        <v>0</v>
      </c>
      <c r="F115" s="36">
        <f t="shared" si="8"/>
        <v>0</v>
      </c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</row>
    <row r="116" spans="1:18" x14ac:dyDescent="0.45">
      <c r="A116" s="7" t="s">
        <v>5</v>
      </c>
      <c r="B116" s="36"/>
      <c r="C116" s="35">
        <v>0</v>
      </c>
      <c r="D116" s="36">
        <f t="shared" si="7"/>
        <v>0</v>
      </c>
      <c r="E116" s="36">
        <f t="shared" si="9"/>
        <v>0</v>
      </c>
      <c r="F116" s="36">
        <f t="shared" si="8"/>
        <v>0</v>
      </c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</row>
    <row r="117" spans="1:18" s="9" customFormat="1" x14ac:dyDescent="0.45">
      <c r="A117" s="8" t="s">
        <v>27</v>
      </c>
      <c r="B117" s="54"/>
      <c r="C117" s="35">
        <v>175000</v>
      </c>
      <c r="D117" s="36">
        <f t="shared" si="7"/>
        <v>7291.666666666667</v>
      </c>
      <c r="E117" s="36">
        <f t="shared" si="9"/>
        <v>16431.924882629108</v>
      </c>
      <c r="F117" s="36">
        <f t="shared" si="8"/>
        <v>684.66353677621282</v>
      </c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s="11" customFormat="1" x14ac:dyDescent="0.45">
      <c r="A118" s="10" t="s">
        <v>28</v>
      </c>
      <c r="B118" s="55"/>
      <c r="C118" s="35">
        <f>SUM(C119:C125)</f>
        <v>37300</v>
      </c>
      <c r="D118" s="36">
        <f t="shared" si="7"/>
        <v>1554.1666666666667</v>
      </c>
      <c r="E118" s="36">
        <f t="shared" si="9"/>
        <v>3502.3474178403753</v>
      </c>
      <c r="F118" s="36">
        <f t="shared" si="8"/>
        <v>145.93114241001564</v>
      </c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</row>
    <row r="119" spans="1:18" x14ac:dyDescent="0.45">
      <c r="A119" s="7" t="s">
        <v>6</v>
      </c>
      <c r="B119" s="36"/>
      <c r="C119" s="35">
        <v>0</v>
      </c>
      <c r="D119" s="36">
        <f t="shared" si="7"/>
        <v>0</v>
      </c>
      <c r="E119" s="36">
        <f t="shared" si="9"/>
        <v>0</v>
      </c>
      <c r="F119" s="36">
        <f t="shared" si="8"/>
        <v>0</v>
      </c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</row>
    <row r="120" spans="1:18" x14ac:dyDescent="0.45">
      <c r="A120" s="7" t="s">
        <v>7</v>
      </c>
      <c r="B120" s="36"/>
      <c r="C120" s="35">
        <v>0</v>
      </c>
      <c r="D120" s="36">
        <f t="shared" si="7"/>
        <v>0</v>
      </c>
      <c r="E120" s="36">
        <f t="shared" si="9"/>
        <v>0</v>
      </c>
      <c r="F120" s="36">
        <f t="shared" si="8"/>
        <v>0</v>
      </c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</row>
    <row r="121" spans="1:18" x14ac:dyDescent="0.45">
      <c r="A121" s="7" t="s">
        <v>9</v>
      </c>
      <c r="B121" s="36"/>
      <c r="C121" s="35">
        <v>0</v>
      </c>
      <c r="D121" s="36">
        <f t="shared" si="7"/>
        <v>0</v>
      </c>
      <c r="E121" s="36">
        <f t="shared" si="9"/>
        <v>0</v>
      </c>
      <c r="F121" s="36">
        <f t="shared" si="8"/>
        <v>0</v>
      </c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</row>
    <row r="122" spans="1:18" x14ac:dyDescent="0.45">
      <c r="A122" s="7" t="s">
        <v>8</v>
      </c>
      <c r="B122" s="36"/>
      <c r="C122" s="35">
        <v>0</v>
      </c>
      <c r="D122" s="36">
        <f t="shared" si="7"/>
        <v>0</v>
      </c>
      <c r="E122" s="36">
        <f t="shared" si="9"/>
        <v>0</v>
      </c>
      <c r="F122" s="36">
        <f t="shared" si="8"/>
        <v>0</v>
      </c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</row>
    <row r="123" spans="1:18" x14ac:dyDescent="0.45">
      <c r="A123" s="7" t="s">
        <v>10</v>
      </c>
      <c r="B123" s="36"/>
      <c r="C123" s="35">
        <v>0</v>
      </c>
      <c r="D123" s="36">
        <f t="shared" si="7"/>
        <v>0</v>
      </c>
      <c r="E123" s="36">
        <f t="shared" si="9"/>
        <v>0</v>
      </c>
      <c r="F123" s="36">
        <f t="shared" si="8"/>
        <v>0</v>
      </c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</row>
    <row r="124" spans="1:18" x14ac:dyDescent="0.45">
      <c r="A124" s="7" t="s">
        <v>11</v>
      </c>
      <c r="B124" s="36"/>
      <c r="C124" s="35">
        <v>37300</v>
      </c>
      <c r="D124" s="36">
        <f t="shared" si="7"/>
        <v>1554.1666666666667</v>
      </c>
      <c r="E124" s="36">
        <f t="shared" si="9"/>
        <v>3502.3474178403753</v>
      </c>
      <c r="F124" s="36">
        <f t="shared" si="8"/>
        <v>145.93114241001564</v>
      </c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</row>
    <row r="125" spans="1:18" x14ac:dyDescent="0.45">
      <c r="A125" s="7" t="s">
        <v>17</v>
      </c>
      <c r="B125" s="36"/>
      <c r="C125" s="35">
        <v>0</v>
      </c>
      <c r="D125" s="36">
        <f t="shared" si="7"/>
        <v>0</v>
      </c>
      <c r="E125" s="36">
        <f t="shared" si="9"/>
        <v>0</v>
      </c>
      <c r="F125" s="36">
        <f t="shared" si="8"/>
        <v>0</v>
      </c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</row>
    <row r="126" spans="1:18" x14ac:dyDescent="0.45">
      <c r="A126" s="3" t="s">
        <v>33</v>
      </c>
      <c r="B126" s="57"/>
      <c r="C126" s="58"/>
      <c r="D126" s="57"/>
      <c r="E126" s="57"/>
      <c r="F126" s="57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</row>
    <row r="127" spans="1:18" x14ac:dyDescent="0.45">
      <c r="A127" s="13" t="s">
        <v>23</v>
      </c>
      <c r="B127" s="27"/>
      <c r="C127" s="28">
        <f>C128+C141+C154</f>
        <v>630250</v>
      </c>
      <c r="D127" s="27">
        <f t="shared" ref="D127:D165" si="10">C127/24</f>
        <v>26260.416666666668</v>
      </c>
      <c r="E127" s="27">
        <f>C127/10.65</f>
        <v>59178.403755868545</v>
      </c>
      <c r="F127" s="27">
        <f t="shared" ref="F127:F152" si="11">E127/24</f>
        <v>2465.7668231611892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</row>
    <row r="128" spans="1:18" x14ac:dyDescent="0.45">
      <c r="A128" s="4" t="s">
        <v>24</v>
      </c>
      <c r="B128" s="31"/>
      <c r="C128" s="32">
        <f>SUM(C129:C133)</f>
        <v>332950</v>
      </c>
      <c r="D128" s="31">
        <f t="shared" si="10"/>
        <v>13872.916666666666</v>
      </c>
      <c r="E128" s="31">
        <f t="shared" ref="E128:E165" si="12">C128/10.65</f>
        <v>31262.910798122066</v>
      </c>
      <c r="F128" s="31">
        <f t="shared" si="11"/>
        <v>1302.6212832550862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</row>
    <row r="129" spans="1:18" s="6" customFormat="1" x14ac:dyDescent="0.45">
      <c r="A129" s="5" t="s">
        <v>26</v>
      </c>
      <c r="B129" s="53"/>
      <c r="C129" s="35">
        <v>221000</v>
      </c>
      <c r="D129" s="36">
        <f t="shared" si="10"/>
        <v>9208.3333333333339</v>
      </c>
      <c r="E129" s="36">
        <f t="shared" si="12"/>
        <v>20751.173708920189</v>
      </c>
      <c r="F129" s="36">
        <f t="shared" si="11"/>
        <v>864.63223787167453</v>
      </c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</row>
    <row r="130" spans="1:18" x14ac:dyDescent="0.45">
      <c r="A130" s="7" t="s">
        <v>4</v>
      </c>
      <c r="B130" s="36"/>
      <c r="C130" s="40">
        <v>31800</v>
      </c>
      <c r="D130" s="36">
        <f t="shared" si="10"/>
        <v>1325</v>
      </c>
      <c r="E130" s="36">
        <f t="shared" si="12"/>
        <v>2985.9154929577462</v>
      </c>
      <c r="F130" s="36">
        <f t="shared" si="11"/>
        <v>124.4131455399061</v>
      </c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</row>
    <row r="131" spans="1:18" x14ac:dyDescent="0.45">
      <c r="A131" s="7" t="s">
        <v>5</v>
      </c>
      <c r="B131" s="56"/>
      <c r="C131" s="35">
        <v>0</v>
      </c>
      <c r="D131" s="36">
        <f t="shared" si="10"/>
        <v>0</v>
      </c>
      <c r="E131" s="36">
        <f t="shared" si="12"/>
        <v>0</v>
      </c>
      <c r="F131" s="36">
        <f t="shared" si="11"/>
        <v>0</v>
      </c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</row>
    <row r="132" spans="1:18" s="9" customFormat="1" x14ac:dyDescent="0.45">
      <c r="A132" s="8" t="s">
        <v>27</v>
      </c>
      <c r="B132" s="54"/>
      <c r="C132" s="35">
        <v>1150</v>
      </c>
      <c r="D132" s="36">
        <f t="shared" si="10"/>
        <v>47.916666666666664</v>
      </c>
      <c r="E132" s="36">
        <f t="shared" si="12"/>
        <v>107.98122065727699</v>
      </c>
      <c r="F132" s="36">
        <f t="shared" si="11"/>
        <v>4.4992175273865413</v>
      </c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</row>
    <row r="133" spans="1:18" s="11" customFormat="1" x14ac:dyDescent="0.45">
      <c r="A133" s="10" t="s">
        <v>28</v>
      </c>
      <c r="B133" s="55"/>
      <c r="C133" s="35">
        <f>SUM(C134:C140)</f>
        <v>79000</v>
      </c>
      <c r="D133" s="36">
        <f t="shared" si="10"/>
        <v>3291.6666666666665</v>
      </c>
      <c r="E133" s="36">
        <f t="shared" si="12"/>
        <v>7417.840375586854</v>
      </c>
      <c r="F133" s="36">
        <f t="shared" si="11"/>
        <v>309.07668231611893</v>
      </c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</row>
    <row r="134" spans="1:18" x14ac:dyDescent="0.45">
      <c r="A134" s="7" t="s">
        <v>6</v>
      </c>
      <c r="B134" s="60">
        <v>77539.5</v>
      </c>
      <c r="C134" s="35">
        <v>53000</v>
      </c>
      <c r="D134" s="36">
        <f t="shared" si="10"/>
        <v>2208.3333333333335</v>
      </c>
      <c r="E134" s="36">
        <f t="shared" si="12"/>
        <v>4976.525821596244</v>
      </c>
      <c r="F134" s="36">
        <f t="shared" si="11"/>
        <v>207.35524256651016</v>
      </c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</row>
    <row r="135" spans="1:18" x14ac:dyDescent="0.45">
      <c r="A135" s="7" t="s">
        <v>7</v>
      </c>
      <c r="B135" s="60">
        <v>27549</v>
      </c>
      <c r="C135" s="51">
        <v>0</v>
      </c>
      <c r="D135" s="36">
        <f t="shared" si="10"/>
        <v>0</v>
      </c>
      <c r="E135" s="36">
        <f t="shared" si="12"/>
        <v>0</v>
      </c>
      <c r="F135" s="36">
        <f t="shared" si="11"/>
        <v>0</v>
      </c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</row>
    <row r="136" spans="1:18" x14ac:dyDescent="0.45">
      <c r="A136" s="7" t="s">
        <v>9</v>
      </c>
      <c r="B136" s="60">
        <v>0</v>
      </c>
      <c r="C136" s="35">
        <v>0</v>
      </c>
      <c r="D136" s="36">
        <f t="shared" si="10"/>
        <v>0</v>
      </c>
      <c r="E136" s="36">
        <f t="shared" si="12"/>
        <v>0</v>
      </c>
      <c r="F136" s="36">
        <f t="shared" si="11"/>
        <v>0</v>
      </c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</row>
    <row r="137" spans="1:18" x14ac:dyDescent="0.45">
      <c r="A137" s="7" t="s">
        <v>8</v>
      </c>
      <c r="B137" s="60">
        <v>46042</v>
      </c>
      <c r="C137" s="35">
        <v>0</v>
      </c>
      <c r="D137" s="36">
        <f t="shared" si="10"/>
        <v>0</v>
      </c>
      <c r="E137" s="36">
        <f t="shared" si="12"/>
        <v>0</v>
      </c>
      <c r="F137" s="36">
        <f t="shared" si="11"/>
        <v>0</v>
      </c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</row>
    <row r="138" spans="1:18" x14ac:dyDescent="0.45">
      <c r="A138" s="7" t="s">
        <v>10</v>
      </c>
      <c r="B138" s="60">
        <v>202095.6</v>
      </c>
      <c r="C138" s="35">
        <v>0</v>
      </c>
      <c r="D138" s="36">
        <f t="shared" si="10"/>
        <v>0</v>
      </c>
      <c r="E138" s="36">
        <f t="shared" si="12"/>
        <v>0</v>
      </c>
      <c r="F138" s="36">
        <f t="shared" si="11"/>
        <v>0</v>
      </c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</row>
    <row r="139" spans="1:18" x14ac:dyDescent="0.45">
      <c r="A139" s="7" t="s">
        <v>11</v>
      </c>
      <c r="B139" s="60">
        <v>155891.4</v>
      </c>
      <c r="C139" s="35">
        <v>26000</v>
      </c>
      <c r="D139" s="36">
        <f t="shared" si="10"/>
        <v>1083.3333333333333</v>
      </c>
      <c r="E139" s="36">
        <f t="shared" si="12"/>
        <v>2441.3145539906104</v>
      </c>
      <c r="F139" s="36">
        <f t="shared" si="11"/>
        <v>101.72143974960876</v>
      </c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</row>
    <row r="140" spans="1:18" x14ac:dyDescent="0.45">
      <c r="A140" s="7" t="s">
        <v>17</v>
      </c>
      <c r="B140" s="60">
        <v>21492.3</v>
      </c>
      <c r="C140" s="35">
        <v>0</v>
      </c>
      <c r="D140" s="36">
        <f t="shared" si="10"/>
        <v>0</v>
      </c>
      <c r="E140" s="36">
        <f t="shared" si="12"/>
        <v>0</v>
      </c>
      <c r="F140" s="36">
        <f t="shared" si="11"/>
        <v>0</v>
      </c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</row>
    <row r="141" spans="1:18" x14ac:dyDescent="0.45">
      <c r="A141" s="4" t="s">
        <v>29</v>
      </c>
      <c r="B141" s="31"/>
      <c r="C141" s="32">
        <f>SUM(C142:C146)</f>
        <v>126600</v>
      </c>
      <c r="D141" s="31">
        <f t="shared" si="10"/>
        <v>5275</v>
      </c>
      <c r="E141" s="31">
        <f t="shared" si="12"/>
        <v>11887.323943661971</v>
      </c>
      <c r="F141" s="31">
        <f t="shared" si="11"/>
        <v>495.30516431924883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</row>
    <row r="142" spans="1:18" s="6" customFormat="1" x14ac:dyDescent="0.45">
      <c r="A142" s="5" t="s">
        <v>26</v>
      </c>
      <c r="B142" s="53"/>
      <c r="C142" s="35">
        <v>500</v>
      </c>
      <c r="D142" s="36">
        <f t="shared" si="10"/>
        <v>20.833333333333332</v>
      </c>
      <c r="E142" s="36">
        <f t="shared" si="12"/>
        <v>46.948356807511736</v>
      </c>
      <c r="F142" s="36">
        <f t="shared" si="11"/>
        <v>1.9561815336463224</v>
      </c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</row>
    <row r="143" spans="1:18" x14ac:dyDescent="0.45">
      <c r="A143" s="7" t="s">
        <v>4</v>
      </c>
      <c r="B143" s="36"/>
      <c r="C143" s="35">
        <v>0</v>
      </c>
      <c r="D143" s="36">
        <f t="shared" si="10"/>
        <v>0</v>
      </c>
      <c r="E143" s="36">
        <f t="shared" si="12"/>
        <v>0</v>
      </c>
      <c r="F143" s="36">
        <f t="shared" si="11"/>
        <v>0</v>
      </c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</row>
    <row r="144" spans="1:18" x14ac:dyDescent="0.45">
      <c r="A144" s="7" t="s">
        <v>5</v>
      </c>
      <c r="B144" s="36"/>
      <c r="C144" s="35">
        <v>0</v>
      </c>
      <c r="D144" s="36">
        <f t="shared" si="10"/>
        <v>0</v>
      </c>
      <c r="E144" s="36">
        <f t="shared" si="12"/>
        <v>0</v>
      </c>
      <c r="F144" s="36">
        <f t="shared" si="11"/>
        <v>0</v>
      </c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</row>
    <row r="145" spans="1:18" s="9" customFormat="1" x14ac:dyDescent="0.45">
      <c r="A145" s="8" t="s">
        <v>27</v>
      </c>
      <c r="B145" s="54"/>
      <c r="C145" s="35">
        <v>117500</v>
      </c>
      <c r="D145" s="36">
        <f t="shared" si="10"/>
        <v>4895.833333333333</v>
      </c>
      <c r="E145" s="36">
        <f t="shared" si="12"/>
        <v>11032.863849765257</v>
      </c>
      <c r="F145" s="36">
        <f t="shared" si="11"/>
        <v>459.70266040688574</v>
      </c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s="11" customFormat="1" x14ac:dyDescent="0.45">
      <c r="A146" s="10" t="s">
        <v>28</v>
      </c>
      <c r="B146" s="55"/>
      <c r="C146" s="35">
        <f>SUM(C147:C152)</f>
        <v>8600</v>
      </c>
      <c r="D146" s="36">
        <f t="shared" si="10"/>
        <v>358.33333333333331</v>
      </c>
      <c r="E146" s="36">
        <f t="shared" si="12"/>
        <v>807.5117370892018</v>
      </c>
      <c r="F146" s="36">
        <f t="shared" si="11"/>
        <v>33.646322378716739</v>
      </c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</row>
    <row r="147" spans="1:18" x14ac:dyDescent="0.45">
      <c r="A147" s="7" t="s">
        <v>6</v>
      </c>
      <c r="B147" s="36"/>
      <c r="C147" s="35">
        <v>3600</v>
      </c>
      <c r="D147" s="36">
        <f t="shared" si="10"/>
        <v>150</v>
      </c>
      <c r="E147" s="36">
        <f t="shared" si="12"/>
        <v>338.02816901408448</v>
      </c>
      <c r="F147" s="36">
        <f t="shared" si="11"/>
        <v>14.08450704225352</v>
      </c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</row>
    <row r="148" spans="1:18" x14ac:dyDescent="0.45">
      <c r="A148" s="7" t="s">
        <v>7</v>
      </c>
      <c r="B148" s="36"/>
      <c r="C148" s="35">
        <v>0</v>
      </c>
      <c r="D148" s="36">
        <f t="shared" si="10"/>
        <v>0</v>
      </c>
      <c r="E148" s="36">
        <f t="shared" si="12"/>
        <v>0</v>
      </c>
      <c r="F148" s="36">
        <f t="shared" si="11"/>
        <v>0</v>
      </c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</row>
    <row r="149" spans="1:18" x14ac:dyDescent="0.45">
      <c r="A149" s="7" t="s">
        <v>9</v>
      </c>
      <c r="B149" s="36"/>
      <c r="C149" s="35">
        <v>0</v>
      </c>
      <c r="D149" s="36">
        <f t="shared" si="10"/>
        <v>0</v>
      </c>
      <c r="E149" s="36">
        <f t="shared" si="12"/>
        <v>0</v>
      </c>
      <c r="F149" s="36">
        <f t="shared" si="11"/>
        <v>0</v>
      </c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</row>
    <row r="150" spans="1:18" x14ac:dyDescent="0.45">
      <c r="A150" s="7" t="s">
        <v>8</v>
      </c>
      <c r="B150" s="36"/>
      <c r="C150" s="35">
        <v>0</v>
      </c>
      <c r="D150" s="36">
        <f t="shared" si="10"/>
        <v>0</v>
      </c>
      <c r="E150" s="36">
        <f t="shared" si="12"/>
        <v>0</v>
      </c>
      <c r="F150" s="36">
        <f t="shared" si="11"/>
        <v>0</v>
      </c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</row>
    <row r="151" spans="1:18" x14ac:dyDescent="0.45">
      <c r="A151" s="7" t="s">
        <v>10</v>
      </c>
      <c r="B151" s="36"/>
      <c r="C151" s="35">
        <v>0</v>
      </c>
      <c r="D151" s="36">
        <f t="shared" si="10"/>
        <v>0</v>
      </c>
      <c r="E151" s="36">
        <f t="shared" si="12"/>
        <v>0</v>
      </c>
      <c r="F151" s="36">
        <f t="shared" si="11"/>
        <v>0</v>
      </c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</row>
    <row r="152" spans="1:18" x14ac:dyDescent="0.45">
      <c r="A152" s="7" t="s">
        <v>11</v>
      </c>
      <c r="B152" s="36"/>
      <c r="C152" s="35">
        <v>5000</v>
      </c>
      <c r="D152" s="36">
        <f t="shared" si="10"/>
        <v>208.33333333333334</v>
      </c>
      <c r="E152" s="36">
        <f t="shared" si="12"/>
        <v>469.48356807511738</v>
      </c>
      <c r="F152" s="36">
        <f t="shared" si="11"/>
        <v>19.561815336463223</v>
      </c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</row>
    <row r="153" spans="1:18" x14ac:dyDescent="0.45">
      <c r="A153" s="7" t="s">
        <v>17</v>
      </c>
      <c r="B153" s="36"/>
      <c r="C153" s="35">
        <v>0</v>
      </c>
      <c r="D153" s="36"/>
      <c r="E153" s="36"/>
      <c r="F153" s="36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</row>
    <row r="154" spans="1:18" x14ac:dyDescent="0.45">
      <c r="A154" s="4" t="s">
        <v>30</v>
      </c>
      <c r="B154" s="31"/>
      <c r="C154" s="32">
        <f>SUM(C155:C159)</f>
        <v>170700</v>
      </c>
      <c r="D154" s="31">
        <f t="shared" si="10"/>
        <v>7112.5</v>
      </c>
      <c r="E154" s="31">
        <f t="shared" si="12"/>
        <v>16028.169014084506</v>
      </c>
      <c r="F154" s="31">
        <f t="shared" ref="F154:F165" si="13">E154/24</f>
        <v>667.84037558685441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</row>
    <row r="155" spans="1:18" s="6" customFormat="1" x14ac:dyDescent="0.45">
      <c r="A155" s="5" t="s">
        <v>26</v>
      </c>
      <c r="B155" s="53"/>
      <c r="C155" s="35">
        <v>8500</v>
      </c>
      <c r="D155" s="36">
        <f t="shared" si="10"/>
        <v>354.16666666666669</v>
      </c>
      <c r="E155" s="36">
        <f t="shared" si="12"/>
        <v>798.12206572769946</v>
      </c>
      <c r="F155" s="36">
        <f t="shared" si="13"/>
        <v>33.255086071987478</v>
      </c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</row>
    <row r="156" spans="1:18" x14ac:dyDescent="0.45">
      <c r="A156" s="7" t="s">
        <v>4</v>
      </c>
      <c r="B156" s="36"/>
      <c r="C156" s="35">
        <v>0</v>
      </c>
      <c r="D156" s="36">
        <f t="shared" si="10"/>
        <v>0</v>
      </c>
      <c r="E156" s="36">
        <f t="shared" si="12"/>
        <v>0</v>
      </c>
      <c r="F156" s="36">
        <f t="shared" si="13"/>
        <v>0</v>
      </c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</row>
    <row r="157" spans="1:18" x14ac:dyDescent="0.45">
      <c r="A157" s="7" t="s">
        <v>5</v>
      </c>
      <c r="B157" s="36"/>
      <c r="C157" s="35">
        <v>0</v>
      </c>
      <c r="D157" s="36">
        <f t="shared" si="10"/>
        <v>0</v>
      </c>
      <c r="E157" s="36">
        <f t="shared" si="12"/>
        <v>0</v>
      </c>
      <c r="F157" s="36">
        <f t="shared" si="13"/>
        <v>0</v>
      </c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</row>
    <row r="158" spans="1:18" s="9" customFormat="1" x14ac:dyDescent="0.45">
      <c r="A158" s="8" t="s">
        <v>27</v>
      </c>
      <c r="B158" s="54"/>
      <c r="C158" s="35">
        <v>142500</v>
      </c>
      <c r="D158" s="36">
        <f t="shared" si="10"/>
        <v>5937.5</v>
      </c>
      <c r="E158" s="36">
        <f t="shared" si="12"/>
        <v>13380.281690140844</v>
      </c>
      <c r="F158" s="36">
        <f t="shared" si="13"/>
        <v>557.5117370892018</v>
      </c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</row>
    <row r="159" spans="1:18" s="11" customFormat="1" x14ac:dyDescent="0.45">
      <c r="A159" s="10" t="s">
        <v>28</v>
      </c>
      <c r="B159" s="55"/>
      <c r="C159" s="35">
        <f>SUM(C160:C165)</f>
        <v>19700</v>
      </c>
      <c r="D159" s="36">
        <f t="shared" si="10"/>
        <v>820.83333333333337</v>
      </c>
      <c r="E159" s="36">
        <f t="shared" si="12"/>
        <v>1849.7652582159624</v>
      </c>
      <c r="F159" s="36">
        <f t="shared" si="13"/>
        <v>77.073552425665099</v>
      </c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</row>
    <row r="160" spans="1:18" x14ac:dyDescent="0.45">
      <c r="A160" s="7" t="s">
        <v>6</v>
      </c>
      <c r="B160" s="36"/>
      <c r="C160" s="35">
        <v>0</v>
      </c>
      <c r="D160" s="36">
        <f t="shared" si="10"/>
        <v>0</v>
      </c>
      <c r="E160" s="36">
        <f t="shared" si="12"/>
        <v>0</v>
      </c>
      <c r="F160" s="36">
        <f t="shared" si="13"/>
        <v>0</v>
      </c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</row>
    <row r="161" spans="1:18" x14ac:dyDescent="0.45">
      <c r="A161" s="7" t="s">
        <v>7</v>
      </c>
      <c r="B161" s="36"/>
      <c r="C161" s="35">
        <v>0</v>
      </c>
      <c r="D161" s="36">
        <f t="shared" si="10"/>
        <v>0</v>
      </c>
      <c r="E161" s="36">
        <f t="shared" si="12"/>
        <v>0</v>
      </c>
      <c r="F161" s="36">
        <f t="shared" si="13"/>
        <v>0</v>
      </c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</row>
    <row r="162" spans="1:18" x14ac:dyDescent="0.45">
      <c r="A162" s="7" t="s">
        <v>9</v>
      </c>
      <c r="B162" s="36"/>
      <c r="C162" s="35">
        <v>0</v>
      </c>
      <c r="D162" s="36">
        <f t="shared" si="10"/>
        <v>0</v>
      </c>
      <c r="E162" s="36">
        <f t="shared" si="12"/>
        <v>0</v>
      </c>
      <c r="F162" s="36">
        <f t="shared" si="13"/>
        <v>0</v>
      </c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</row>
    <row r="163" spans="1:18" x14ac:dyDescent="0.45">
      <c r="A163" s="7" t="s">
        <v>8</v>
      </c>
      <c r="B163" s="36"/>
      <c r="C163" s="35">
        <v>0</v>
      </c>
      <c r="D163" s="36">
        <f t="shared" si="10"/>
        <v>0</v>
      </c>
      <c r="E163" s="36">
        <f t="shared" si="12"/>
        <v>0</v>
      </c>
      <c r="F163" s="36">
        <f t="shared" si="13"/>
        <v>0</v>
      </c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</row>
    <row r="164" spans="1:18" x14ac:dyDescent="0.45">
      <c r="A164" s="7" t="s">
        <v>10</v>
      </c>
      <c r="B164" s="36"/>
      <c r="C164" s="35">
        <v>0</v>
      </c>
      <c r="D164" s="36">
        <f t="shared" si="10"/>
        <v>0</v>
      </c>
      <c r="E164" s="36">
        <f t="shared" si="12"/>
        <v>0</v>
      </c>
      <c r="F164" s="36">
        <f t="shared" si="13"/>
        <v>0</v>
      </c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</row>
    <row r="165" spans="1:18" x14ac:dyDescent="0.45">
      <c r="A165" s="7" t="s">
        <v>11</v>
      </c>
      <c r="B165" s="36"/>
      <c r="C165" s="35">
        <v>19700</v>
      </c>
      <c r="D165" s="36">
        <f t="shared" si="10"/>
        <v>820.83333333333337</v>
      </c>
      <c r="E165" s="36">
        <f t="shared" si="12"/>
        <v>1849.7652582159624</v>
      </c>
      <c r="F165" s="36">
        <f t="shared" si="13"/>
        <v>77.073552425665099</v>
      </c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</row>
    <row r="166" spans="1:18" x14ac:dyDescent="0.45">
      <c r="A166" s="7" t="s">
        <v>17</v>
      </c>
      <c r="B166" s="36"/>
      <c r="C166" s="35">
        <v>0</v>
      </c>
      <c r="D166" s="36"/>
      <c r="E166" s="36"/>
      <c r="F166" s="36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</row>
    <row r="167" spans="1:18" x14ac:dyDescent="0.45">
      <c r="A167" s="3" t="s">
        <v>34</v>
      </c>
      <c r="B167" s="57"/>
      <c r="C167" s="58"/>
      <c r="D167" s="57"/>
      <c r="E167" s="57"/>
      <c r="F167" s="57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</row>
    <row r="168" spans="1:18" x14ac:dyDescent="0.45">
      <c r="A168" s="13" t="s">
        <v>23</v>
      </c>
      <c r="B168" s="27"/>
      <c r="C168" s="28">
        <f>C169+C182+C195</f>
        <v>573750</v>
      </c>
      <c r="D168" s="27">
        <f t="shared" ref="D168:D206" si="14">C168/24</f>
        <v>23906.25</v>
      </c>
      <c r="E168" s="27">
        <f>C168/10.65</f>
        <v>53873.239436619719</v>
      </c>
      <c r="F168" s="27">
        <f t="shared" ref="F168:F180" si="15">E168/24</f>
        <v>2244.7183098591549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</row>
    <row r="169" spans="1:18" x14ac:dyDescent="0.45">
      <c r="A169" s="4" t="s">
        <v>24</v>
      </c>
      <c r="B169" s="31"/>
      <c r="C169" s="32">
        <f>SUM(C170:C174)</f>
        <v>332950</v>
      </c>
      <c r="D169" s="31">
        <f t="shared" si="14"/>
        <v>13872.916666666666</v>
      </c>
      <c r="E169" s="31">
        <f t="shared" ref="E169:E206" si="16">C169/10.65</f>
        <v>31262.910798122066</v>
      </c>
      <c r="F169" s="31">
        <f t="shared" si="15"/>
        <v>1302.6212832550862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</row>
    <row r="170" spans="1:18" s="6" customFormat="1" x14ac:dyDescent="0.45">
      <c r="A170" s="5" t="s">
        <v>26</v>
      </c>
      <c r="B170" s="53"/>
      <c r="C170" s="35">
        <v>221000</v>
      </c>
      <c r="D170" s="36">
        <f t="shared" si="14"/>
        <v>9208.3333333333339</v>
      </c>
      <c r="E170" s="36">
        <f t="shared" si="16"/>
        <v>20751.173708920189</v>
      </c>
      <c r="F170" s="36">
        <f t="shared" si="15"/>
        <v>864.63223787167453</v>
      </c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</row>
    <row r="171" spans="1:18" x14ac:dyDescent="0.45">
      <c r="A171" s="7" t="s">
        <v>4</v>
      </c>
      <c r="B171" s="36"/>
      <c r="C171" s="40">
        <v>31800</v>
      </c>
      <c r="D171" s="36">
        <f t="shared" si="14"/>
        <v>1325</v>
      </c>
      <c r="E171" s="36">
        <f t="shared" si="16"/>
        <v>2985.9154929577462</v>
      </c>
      <c r="F171" s="36">
        <f t="shared" si="15"/>
        <v>124.4131455399061</v>
      </c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</row>
    <row r="172" spans="1:18" x14ac:dyDescent="0.45">
      <c r="A172" s="7" t="s">
        <v>5</v>
      </c>
      <c r="B172" s="56"/>
      <c r="C172" s="35">
        <v>0</v>
      </c>
      <c r="D172" s="36">
        <f t="shared" si="14"/>
        <v>0</v>
      </c>
      <c r="E172" s="36">
        <f t="shared" si="16"/>
        <v>0</v>
      </c>
      <c r="F172" s="36">
        <f t="shared" si="15"/>
        <v>0</v>
      </c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</row>
    <row r="173" spans="1:18" s="9" customFormat="1" x14ac:dyDescent="0.45">
      <c r="A173" s="8" t="s">
        <v>27</v>
      </c>
      <c r="B173" s="54"/>
      <c r="C173" s="35">
        <v>1150</v>
      </c>
      <c r="D173" s="36">
        <f t="shared" si="14"/>
        <v>47.916666666666664</v>
      </c>
      <c r="E173" s="36">
        <f t="shared" si="16"/>
        <v>107.98122065727699</v>
      </c>
      <c r="F173" s="36">
        <f t="shared" si="15"/>
        <v>4.4992175273865413</v>
      </c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</row>
    <row r="174" spans="1:18" s="11" customFormat="1" x14ac:dyDescent="0.45">
      <c r="A174" s="10" t="s">
        <v>28</v>
      </c>
      <c r="B174" s="55"/>
      <c r="C174" s="35">
        <f>SUM(C175:C181)</f>
        <v>79000</v>
      </c>
      <c r="D174" s="36">
        <f t="shared" si="14"/>
        <v>3291.6666666666665</v>
      </c>
      <c r="E174" s="36">
        <f t="shared" si="16"/>
        <v>7417.840375586854</v>
      </c>
      <c r="F174" s="36">
        <f t="shared" si="15"/>
        <v>309.07668231611893</v>
      </c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</row>
    <row r="175" spans="1:18" x14ac:dyDescent="0.45">
      <c r="A175" s="7" t="s">
        <v>6</v>
      </c>
      <c r="B175" s="60">
        <v>77539.5</v>
      </c>
      <c r="C175" s="35">
        <v>53000</v>
      </c>
      <c r="D175" s="36">
        <f t="shared" si="14"/>
        <v>2208.3333333333335</v>
      </c>
      <c r="E175" s="36">
        <f t="shared" si="16"/>
        <v>4976.525821596244</v>
      </c>
      <c r="F175" s="36">
        <f t="shared" si="15"/>
        <v>207.35524256651016</v>
      </c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</row>
    <row r="176" spans="1:18" x14ac:dyDescent="0.45">
      <c r="A176" s="7" t="s">
        <v>7</v>
      </c>
      <c r="B176" s="60">
        <v>27549</v>
      </c>
      <c r="C176" s="51">
        <v>0</v>
      </c>
      <c r="D176" s="36">
        <f t="shared" si="14"/>
        <v>0</v>
      </c>
      <c r="E176" s="36">
        <f t="shared" si="16"/>
        <v>0</v>
      </c>
      <c r="F176" s="36">
        <f t="shared" si="15"/>
        <v>0</v>
      </c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</row>
    <row r="177" spans="1:18" x14ac:dyDescent="0.45">
      <c r="A177" s="7" t="s">
        <v>9</v>
      </c>
      <c r="B177" s="60">
        <v>0</v>
      </c>
      <c r="C177" s="35">
        <v>0</v>
      </c>
      <c r="D177" s="36">
        <f t="shared" si="14"/>
        <v>0</v>
      </c>
      <c r="E177" s="36">
        <f t="shared" si="16"/>
        <v>0</v>
      </c>
      <c r="F177" s="36">
        <f t="shared" si="15"/>
        <v>0</v>
      </c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</row>
    <row r="178" spans="1:18" x14ac:dyDescent="0.45">
      <c r="A178" s="7" t="s">
        <v>8</v>
      </c>
      <c r="B178" s="60">
        <v>46042</v>
      </c>
      <c r="C178" s="35">
        <v>0</v>
      </c>
      <c r="D178" s="36">
        <f t="shared" si="14"/>
        <v>0</v>
      </c>
      <c r="E178" s="36">
        <f t="shared" si="16"/>
        <v>0</v>
      </c>
      <c r="F178" s="36">
        <f t="shared" si="15"/>
        <v>0</v>
      </c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</row>
    <row r="179" spans="1:18" x14ac:dyDescent="0.45">
      <c r="A179" s="7" t="s">
        <v>10</v>
      </c>
      <c r="B179" s="60">
        <v>202095.6</v>
      </c>
      <c r="C179" s="35">
        <v>0</v>
      </c>
      <c r="D179" s="36">
        <f t="shared" si="14"/>
        <v>0</v>
      </c>
      <c r="E179" s="36">
        <f t="shared" si="16"/>
        <v>0</v>
      </c>
      <c r="F179" s="36">
        <f t="shared" si="15"/>
        <v>0</v>
      </c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</row>
    <row r="180" spans="1:18" x14ac:dyDescent="0.45">
      <c r="A180" s="7" t="s">
        <v>11</v>
      </c>
      <c r="B180" s="60">
        <v>155891.4</v>
      </c>
      <c r="C180" s="35">
        <v>26000</v>
      </c>
      <c r="D180" s="36">
        <f t="shared" si="14"/>
        <v>1083.3333333333333</v>
      </c>
      <c r="E180" s="36">
        <f t="shared" si="16"/>
        <v>2441.3145539906104</v>
      </c>
      <c r="F180" s="36">
        <f t="shared" si="15"/>
        <v>101.72143974960876</v>
      </c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</row>
    <row r="181" spans="1:18" x14ac:dyDescent="0.45">
      <c r="A181" s="7" t="s">
        <v>17</v>
      </c>
      <c r="B181" s="60">
        <v>21492.3</v>
      </c>
      <c r="C181" s="35">
        <v>0</v>
      </c>
      <c r="D181" s="36"/>
      <c r="E181" s="36"/>
      <c r="F181" s="36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</row>
    <row r="182" spans="1:18" x14ac:dyDescent="0.45">
      <c r="A182" s="4" t="s">
        <v>29</v>
      </c>
      <c r="B182" s="31"/>
      <c r="C182" s="32">
        <f>SUM(C183:C187)</f>
        <v>126600</v>
      </c>
      <c r="D182" s="31">
        <f t="shared" si="14"/>
        <v>5275</v>
      </c>
      <c r="E182" s="31">
        <f t="shared" si="16"/>
        <v>11887.323943661971</v>
      </c>
      <c r="F182" s="31">
        <f t="shared" ref="F182:F193" si="17">E182/24</f>
        <v>495.30516431924883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</row>
    <row r="183" spans="1:18" s="6" customFormat="1" x14ac:dyDescent="0.45">
      <c r="A183" s="5" t="s">
        <v>26</v>
      </c>
      <c r="B183" s="53"/>
      <c r="C183" s="35">
        <v>500</v>
      </c>
      <c r="D183" s="36">
        <f t="shared" si="14"/>
        <v>20.833333333333332</v>
      </c>
      <c r="E183" s="36">
        <f t="shared" si="16"/>
        <v>46.948356807511736</v>
      </c>
      <c r="F183" s="36">
        <f t="shared" si="17"/>
        <v>1.9561815336463224</v>
      </c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</row>
    <row r="184" spans="1:18" x14ac:dyDescent="0.45">
      <c r="A184" s="7" t="s">
        <v>4</v>
      </c>
      <c r="B184" s="36"/>
      <c r="C184" s="35">
        <v>0</v>
      </c>
      <c r="D184" s="36">
        <f t="shared" si="14"/>
        <v>0</v>
      </c>
      <c r="E184" s="36">
        <f t="shared" si="16"/>
        <v>0</v>
      </c>
      <c r="F184" s="36">
        <f t="shared" si="17"/>
        <v>0</v>
      </c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</row>
    <row r="185" spans="1:18" x14ac:dyDescent="0.45">
      <c r="A185" s="7" t="s">
        <v>5</v>
      </c>
      <c r="B185" s="36"/>
      <c r="C185" s="35">
        <v>0</v>
      </c>
      <c r="D185" s="36">
        <f t="shared" si="14"/>
        <v>0</v>
      </c>
      <c r="E185" s="36">
        <f t="shared" si="16"/>
        <v>0</v>
      </c>
      <c r="F185" s="36">
        <f t="shared" si="17"/>
        <v>0</v>
      </c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</row>
    <row r="186" spans="1:18" s="9" customFormat="1" x14ac:dyDescent="0.45">
      <c r="A186" s="8" t="s">
        <v>27</v>
      </c>
      <c r="B186" s="54"/>
      <c r="C186" s="35">
        <v>117500</v>
      </c>
      <c r="D186" s="36">
        <f t="shared" si="14"/>
        <v>4895.833333333333</v>
      </c>
      <c r="E186" s="36">
        <f t="shared" si="16"/>
        <v>11032.863849765257</v>
      </c>
      <c r="F186" s="36">
        <f t="shared" si="17"/>
        <v>459.70266040688574</v>
      </c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</row>
    <row r="187" spans="1:18" s="6" customFormat="1" x14ac:dyDescent="0.45">
      <c r="A187" s="10" t="s">
        <v>28</v>
      </c>
      <c r="B187" s="53"/>
      <c r="C187" s="35">
        <f>SUM(C188:C193)</f>
        <v>8600</v>
      </c>
      <c r="D187" s="36">
        <f t="shared" si="14"/>
        <v>358.33333333333331</v>
      </c>
      <c r="E187" s="36">
        <f t="shared" si="16"/>
        <v>807.5117370892018</v>
      </c>
      <c r="F187" s="36">
        <f t="shared" si="17"/>
        <v>33.646322378716739</v>
      </c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</row>
    <row r="188" spans="1:18" x14ac:dyDescent="0.45">
      <c r="A188" s="7" t="s">
        <v>6</v>
      </c>
      <c r="B188" s="36"/>
      <c r="C188" s="35">
        <v>3600</v>
      </c>
      <c r="D188" s="36">
        <f t="shared" si="14"/>
        <v>150</v>
      </c>
      <c r="E188" s="36">
        <f t="shared" si="16"/>
        <v>338.02816901408448</v>
      </c>
      <c r="F188" s="36">
        <f t="shared" si="17"/>
        <v>14.08450704225352</v>
      </c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</row>
    <row r="189" spans="1:18" x14ac:dyDescent="0.45">
      <c r="A189" s="7" t="s">
        <v>7</v>
      </c>
      <c r="B189" s="36"/>
      <c r="C189" s="35">
        <v>0</v>
      </c>
      <c r="D189" s="36">
        <f t="shared" si="14"/>
        <v>0</v>
      </c>
      <c r="E189" s="36">
        <f t="shared" si="16"/>
        <v>0</v>
      </c>
      <c r="F189" s="36">
        <f t="shared" si="17"/>
        <v>0</v>
      </c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</row>
    <row r="190" spans="1:18" x14ac:dyDescent="0.45">
      <c r="A190" s="7" t="s">
        <v>9</v>
      </c>
      <c r="B190" s="36"/>
      <c r="C190" s="35">
        <v>0</v>
      </c>
      <c r="D190" s="36">
        <f t="shared" si="14"/>
        <v>0</v>
      </c>
      <c r="E190" s="36">
        <f t="shared" si="16"/>
        <v>0</v>
      </c>
      <c r="F190" s="36">
        <f t="shared" si="17"/>
        <v>0</v>
      </c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</row>
    <row r="191" spans="1:18" x14ac:dyDescent="0.45">
      <c r="A191" s="7" t="s">
        <v>8</v>
      </c>
      <c r="B191" s="36"/>
      <c r="C191" s="35">
        <v>0</v>
      </c>
      <c r="D191" s="36">
        <f t="shared" si="14"/>
        <v>0</v>
      </c>
      <c r="E191" s="36">
        <f t="shared" si="16"/>
        <v>0</v>
      </c>
      <c r="F191" s="36">
        <f t="shared" si="17"/>
        <v>0</v>
      </c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</row>
    <row r="192" spans="1:18" x14ac:dyDescent="0.45">
      <c r="A192" s="7" t="s">
        <v>10</v>
      </c>
      <c r="B192" s="36"/>
      <c r="C192" s="35">
        <v>0</v>
      </c>
      <c r="D192" s="36">
        <f t="shared" si="14"/>
        <v>0</v>
      </c>
      <c r="E192" s="36">
        <f t="shared" si="16"/>
        <v>0</v>
      </c>
      <c r="F192" s="36">
        <f t="shared" si="17"/>
        <v>0</v>
      </c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</row>
    <row r="193" spans="1:18" x14ac:dyDescent="0.45">
      <c r="A193" s="7" t="s">
        <v>11</v>
      </c>
      <c r="B193" s="36"/>
      <c r="C193" s="35">
        <v>5000</v>
      </c>
      <c r="D193" s="36">
        <f t="shared" si="14"/>
        <v>208.33333333333334</v>
      </c>
      <c r="E193" s="36">
        <f t="shared" si="16"/>
        <v>469.48356807511738</v>
      </c>
      <c r="F193" s="36">
        <f t="shared" si="17"/>
        <v>19.561815336463223</v>
      </c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</row>
    <row r="194" spans="1:18" x14ac:dyDescent="0.45">
      <c r="A194" s="7" t="s">
        <v>17</v>
      </c>
      <c r="B194" s="36"/>
      <c r="C194" s="35">
        <v>0</v>
      </c>
      <c r="D194" s="36"/>
      <c r="E194" s="36"/>
      <c r="F194" s="36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</row>
    <row r="195" spans="1:18" x14ac:dyDescent="0.45">
      <c r="A195" s="4" t="s">
        <v>30</v>
      </c>
      <c r="B195" s="31"/>
      <c r="C195" s="32">
        <f>SUM(C196:C200)</f>
        <v>114200</v>
      </c>
      <c r="D195" s="31">
        <f t="shared" si="14"/>
        <v>4758.333333333333</v>
      </c>
      <c r="E195" s="31">
        <f t="shared" si="16"/>
        <v>10723.004694835681</v>
      </c>
      <c r="F195" s="31">
        <f t="shared" ref="F195:F206" si="18">E195/24</f>
        <v>446.79186228482007</v>
      </c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</row>
    <row r="196" spans="1:18" s="6" customFormat="1" x14ac:dyDescent="0.45">
      <c r="A196" s="5" t="s">
        <v>26</v>
      </c>
      <c r="B196" s="53"/>
      <c r="C196" s="35">
        <v>5000</v>
      </c>
      <c r="D196" s="36">
        <f t="shared" si="14"/>
        <v>208.33333333333334</v>
      </c>
      <c r="E196" s="36">
        <f t="shared" si="16"/>
        <v>469.48356807511738</v>
      </c>
      <c r="F196" s="36">
        <f t="shared" si="18"/>
        <v>19.561815336463223</v>
      </c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</row>
    <row r="197" spans="1:18" x14ac:dyDescent="0.45">
      <c r="A197" s="7" t="s">
        <v>4</v>
      </c>
      <c r="B197" s="36"/>
      <c r="C197" s="35">
        <v>0</v>
      </c>
      <c r="D197" s="36">
        <f t="shared" si="14"/>
        <v>0</v>
      </c>
      <c r="E197" s="36">
        <f t="shared" si="16"/>
        <v>0</v>
      </c>
      <c r="F197" s="36">
        <f t="shared" si="18"/>
        <v>0</v>
      </c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</row>
    <row r="198" spans="1:18" x14ac:dyDescent="0.45">
      <c r="A198" s="7" t="s">
        <v>5</v>
      </c>
      <c r="B198" s="36"/>
      <c r="C198" s="35">
        <v>0</v>
      </c>
      <c r="D198" s="36">
        <f t="shared" si="14"/>
        <v>0</v>
      </c>
      <c r="E198" s="36">
        <f t="shared" si="16"/>
        <v>0</v>
      </c>
      <c r="F198" s="36">
        <f t="shared" si="18"/>
        <v>0</v>
      </c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</row>
    <row r="199" spans="1:18" s="9" customFormat="1" x14ac:dyDescent="0.45">
      <c r="A199" s="8" t="s">
        <v>27</v>
      </c>
      <c r="B199" s="54"/>
      <c r="C199" s="35">
        <v>87100</v>
      </c>
      <c r="D199" s="36">
        <f t="shared" si="14"/>
        <v>3629.1666666666665</v>
      </c>
      <c r="E199" s="36">
        <f t="shared" si="16"/>
        <v>8178.4037558685441</v>
      </c>
      <c r="F199" s="36">
        <f t="shared" si="18"/>
        <v>340.76682316118934</v>
      </c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</row>
    <row r="200" spans="1:18" s="11" customFormat="1" x14ac:dyDescent="0.45">
      <c r="A200" s="10" t="s">
        <v>28</v>
      </c>
      <c r="B200" s="55"/>
      <c r="C200" s="35">
        <f>SUM(C201:C206)</f>
        <v>22100</v>
      </c>
      <c r="D200" s="36">
        <f t="shared" si="14"/>
        <v>920.83333333333337</v>
      </c>
      <c r="E200" s="36">
        <f t="shared" si="16"/>
        <v>2075.1173708920187</v>
      </c>
      <c r="F200" s="36">
        <f t="shared" si="18"/>
        <v>86.46322378716745</v>
      </c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</row>
    <row r="201" spans="1:18" x14ac:dyDescent="0.45">
      <c r="A201" s="7" t="s">
        <v>6</v>
      </c>
      <c r="B201" s="36"/>
      <c r="C201" s="35">
        <v>0</v>
      </c>
      <c r="D201" s="36">
        <f t="shared" si="14"/>
        <v>0</v>
      </c>
      <c r="E201" s="36">
        <f t="shared" si="16"/>
        <v>0</v>
      </c>
      <c r="F201" s="36">
        <f t="shared" si="18"/>
        <v>0</v>
      </c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</row>
    <row r="202" spans="1:18" x14ac:dyDescent="0.45">
      <c r="A202" s="7" t="s">
        <v>7</v>
      </c>
      <c r="B202" s="36"/>
      <c r="C202" s="35">
        <v>0</v>
      </c>
      <c r="D202" s="36">
        <f t="shared" si="14"/>
        <v>0</v>
      </c>
      <c r="E202" s="36">
        <f t="shared" si="16"/>
        <v>0</v>
      </c>
      <c r="F202" s="36">
        <f t="shared" si="18"/>
        <v>0</v>
      </c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</row>
    <row r="203" spans="1:18" x14ac:dyDescent="0.45">
      <c r="A203" s="7" t="s">
        <v>9</v>
      </c>
      <c r="B203" s="36"/>
      <c r="C203" s="35">
        <v>0</v>
      </c>
      <c r="D203" s="36">
        <f t="shared" si="14"/>
        <v>0</v>
      </c>
      <c r="E203" s="36">
        <f t="shared" si="16"/>
        <v>0</v>
      </c>
      <c r="F203" s="36">
        <f t="shared" si="18"/>
        <v>0</v>
      </c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</row>
    <row r="204" spans="1:18" x14ac:dyDescent="0.45">
      <c r="A204" s="7" t="s">
        <v>8</v>
      </c>
      <c r="B204" s="36"/>
      <c r="C204" s="35">
        <v>0</v>
      </c>
      <c r="D204" s="36">
        <f t="shared" si="14"/>
        <v>0</v>
      </c>
      <c r="E204" s="36">
        <f t="shared" si="16"/>
        <v>0</v>
      </c>
      <c r="F204" s="36">
        <f t="shared" si="18"/>
        <v>0</v>
      </c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</row>
    <row r="205" spans="1:18" x14ac:dyDescent="0.45">
      <c r="A205" s="7" t="s">
        <v>10</v>
      </c>
      <c r="B205" s="36"/>
      <c r="C205" s="35">
        <v>0</v>
      </c>
      <c r="D205" s="36">
        <f t="shared" si="14"/>
        <v>0</v>
      </c>
      <c r="E205" s="36">
        <f t="shared" si="16"/>
        <v>0</v>
      </c>
      <c r="F205" s="36">
        <f t="shared" si="18"/>
        <v>0</v>
      </c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</row>
    <row r="206" spans="1:18" x14ac:dyDescent="0.45">
      <c r="A206" s="7" t="s">
        <v>11</v>
      </c>
      <c r="B206" s="36"/>
      <c r="C206" s="35">
        <v>22100</v>
      </c>
      <c r="D206" s="36">
        <f t="shared" si="14"/>
        <v>920.83333333333337</v>
      </c>
      <c r="E206" s="36">
        <f t="shared" si="16"/>
        <v>2075.1173708920187</v>
      </c>
      <c r="F206" s="36">
        <f t="shared" si="18"/>
        <v>86.46322378716745</v>
      </c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</row>
    <row r="207" spans="1:18" x14ac:dyDescent="0.45">
      <c r="A207" s="7" t="s">
        <v>17</v>
      </c>
      <c r="B207" s="36"/>
      <c r="C207" s="35">
        <v>0</v>
      </c>
      <c r="D207" s="36"/>
      <c r="E207" s="36"/>
      <c r="F207" s="36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</row>
    <row r="208" spans="1:18" x14ac:dyDescent="0.45">
      <c r="A208" s="3" t="s">
        <v>35</v>
      </c>
      <c r="B208" s="57"/>
      <c r="C208" s="58"/>
      <c r="D208" s="57"/>
      <c r="E208" s="57"/>
      <c r="F208" s="57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</row>
    <row r="209" spans="1:18" x14ac:dyDescent="0.45">
      <c r="A209" s="13" t="s">
        <v>23</v>
      </c>
      <c r="B209" s="27"/>
      <c r="C209" s="28">
        <f>C210+C223+C236</f>
        <v>515350</v>
      </c>
      <c r="D209" s="27">
        <f t="shared" ref="D209:D247" si="19">C209/24</f>
        <v>21472.916666666668</v>
      </c>
      <c r="E209" s="27">
        <f>C209/10.65</f>
        <v>48389.671361502347</v>
      </c>
      <c r="F209" s="27">
        <f t="shared" ref="F209:F221" si="20">E209/24</f>
        <v>2016.2363067292645</v>
      </c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</row>
    <row r="210" spans="1:18" x14ac:dyDescent="0.45">
      <c r="A210" s="4" t="s">
        <v>24</v>
      </c>
      <c r="B210" s="31"/>
      <c r="C210" s="32">
        <f>SUM(C211:C215)</f>
        <v>332950</v>
      </c>
      <c r="D210" s="31">
        <f t="shared" si="19"/>
        <v>13872.916666666666</v>
      </c>
      <c r="E210" s="31">
        <f t="shared" ref="E210:E247" si="21">C210/10.65</f>
        <v>31262.910798122066</v>
      </c>
      <c r="F210" s="31">
        <f t="shared" si="20"/>
        <v>1302.6212832550862</v>
      </c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</row>
    <row r="211" spans="1:18" s="6" customFormat="1" x14ac:dyDescent="0.45">
      <c r="A211" s="5" t="s">
        <v>26</v>
      </c>
      <c r="B211" s="53"/>
      <c r="C211" s="35">
        <v>221000</v>
      </c>
      <c r="D211" s="36">
        <f t="shared" si="19"/>
        <v>9208.3333333333339</v>
      </c>
      <c r="E211" s="36">
        <f t="shared" si="21"/>
        <v>20751.173708920189</v>
      </c>
      <c r="F211" s="36">
        <f t="shared" si="20"/>
        <v>864.63223787167453</v>
      </c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</row>
    <row r="212" spans="1:18" x14ac:dyDescent="0.45">
      <c r="A212" s="7" t="s">
        <v>4</v>
      </c>
      <c r="B212" s="36"/>
      <c r="C212" s="40">
        <v>31800</v>
      </c>
      <c r="D212" s="36">
        <f t="shared" si="19"/>
        <v>1325</v>
      </c>
      <c r="E212" s="36">
        <f t="shared" si="21"/>
        <v>2985.9154929577462</v>
      </c>
      <c r="F212" s="36">
        <f t="shared" si="20"/>
        <v>124.4131455399061</v>
      </c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</row>
    <row r="213" spans="1:18" x14ac:dyDescent="0.45">
      <c r="A213" s="7" t="s">
        <v>5</v>
      </c>
      <c r="B213" s="56"/>
      <c r="C213" s="35">
        <v>0</v>
      </c>
      <c r="D213" s="36">
        <f t="shared" si="19"/>
        <v>0</v>
      </c>
      <c r="E213" s="36">
        <f t="shared" si="21"/>
        <v>0</v>
      </c>
      <c r="F213" s="36">
        <f t="shared" si="20"/>
        <v>0</v>
      </c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</row>
    <row r="214" spans="1:18" s="9" customFormat="1" x14ac:dyDescent="0.45">
      <c r="A214" s="8" t="s">
        <v>27</v>
      </c>
      <c r="B214" s="54"/>
      <c r="C214" s="35">
        <v>1150</v>
      </c>
      <c r="D214" s="36">
        <f t="shared" si="19"/>
        <v>47.916666666666664</v>
      </c>
      <c r="E214" s="36">
        <f t="shared" si="21"/>
        <v>107.98122065727699</v>
      </c>
      <c r="F214" s="36">
        <f t="shared" si="20"/>
        <v>4.4992175273865413</v>
      </c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</row>
    <row r="215" spans="1:18" s="11" customFormat="1" x14ac:dyDescent="0.45">
      <c r="A215" s="10" t="s">
        <v>28</v>
      </c>
      <c r="B215" s="55"/>
      <c r="C215" s="35">
        <f>SUM(C216:C222)</f>
        <v>79000</v>
      </c>
      <c r="D215" s="36">
        <f t="shared" si="19"/>
        <v>3291.6666666666665</v>
      </c>
      <c r="E215" s="36">
        <f t="shared" si="21"/>
        <v>7417.840375586854</v>
      </c>
      <c r="F215" s="36">
        <f t="shared" si="20"/>
        <v>309.07668231611893</v>
      </c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</row>
    <row r="216" spans="1:18" x14ac:dyDescent="0.45">
      <c r="A216" s="7" t="s">
        <v>6</v>
      </c>
      <c r="B216" s="60">
        <v>77539.5</v>
      </c>
      <c r="C216" s="35">
        <v>53000</v>
      </c>
      <c r="D216" s="36">
        <f t="shared" si="19"/>
        <v>2208.3333333333335</v>
      </c>
      <c r="E216" s="36">
        <f t="shared" si="21"/>
        <v>4976.525821596244</v>
      </c>
      <c r="F216" s="36">
        <f t="shared" si="20"/>
        <v>207.35524256651016</v>
      </c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</row>
    <row r="217" spans="1:18" x14ac:dyDescent="0.45">
      <c r="A217" s="7" t="s">
        <v>7</v>
      </c>
      <c r="B217" s="60">
        <v>27549</v>
      </c>
      <c r="C217" s="51">
        <v>0</v>
      </c>
      <c r="D217" s="36">
        <f t="shared" si="19"/>
        <v>0</v>
      </c>
      <c r="E217" s="36">
        <f t="shared" si="21"/>
        <v>0</v>
      </c>
      <c r="F217" s="36">
        <f t="shared" si="20"/>
        <v>0</v>
      </c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</row>
    <row r="218" spans="1:18" x14ac:dyDescent="0.45">
      <c r="A218" s="7" t="s">
        <v>12</v>
      </c>
      <c r="B218" s="60">
        <v>0</v>
      </c>
      <c r="C218" s="35">
        <v>0</v>
      </c>
      <c r="D218" s="36">
        <f t="shared" si="19"/>
        <v>0</v>
      </c>
      <c r="E218" s="36">
        <f t="shared" si="21"/>
        <v>0</v>
      </c>
      <c r="F218" s="36">
        <f t="shared" si="20"/>
        <v>0</v>
      </c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</row>
    <row r="219" spans="1:18" x14ac:dyDescent="0.45">
      <c r="A219" s="7" t="s">
        <v>8</v>
      </c>
      <c r="B219" s="60">
        <v>46042</v>
      </c>
      <c r="C219" s="35">
        <v>0</v>
      </c>
      <c r="D219" s="36">
        <f t="shared" si="19"/>
        <v>0</v>
      </c>
      <c r="E219" s="36">
        <f t="shared" si="21"/>
        <v>0</v>
      </c>
      <c r="F219" s="36">
        <f t="shared" si="20"/>
        <v>0</v>
      </c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</row>
    <row r="220" spans="1:18" x14ac:dyDescent="0.45">
      <c r="A220" s="7" t="s">
        <v>10</v>
      </c>
      <c r="B220" s="60">
        <v>202095.6</v>
      </c>
      <c r="C220" s="35">
        <v>0</v>
      </c>
      <c r="D220" s="36">
        <f t="shared" si="19"/>
        <v>0</v>
      </c>
      <c r="E220" s="36">
        <f t="shared" si="21"/>
        <v>0</v>
      </c>
      <c r="F220" s="36">
        <f t="shared" si="20"/>
        <v>0</v>
      </c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</row>
    <row r="221" spans="1:18" x14ac:dyDescent="0.45">
      <c r="A221" s="7" t="s">
        <v>11</v>
      </c>
      <c r="B221" s="60">
        <v>155891.4</v>
      </c>
      <c r="C221" s="35">
        <v>26000</v>
      </c>
      <c r="D221" s="36">
        <f t="shared" si="19"/>
        <v>1083.3333333333333</v>
      </c>
      <c r="E221" s="36">
        <f t="shared" si="21"/>
        <v>2441.3145539906104</v>
      </c>
      <c r="F221" s="36">
        <f t="shared" si="20"/>
        <v>101.72143974960876</v>
      </c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</row>
    <row r="222" spans="1:18" x14ac:dyDescent="0.45">
      <c r="A222" s="7" t="s">
        <v>17</v>
      </c>
      <c r="B222" s="60">
        <v>21492.3</v>
      </c>
      <c r="C222" s="35">
        <v>0</v>
      </c>
      <c r="D222" s="36"/>
      <c r="E222" s="36"/>
      <c r="F222" s="36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</row>
    <row r="223" spans="1:18" x14ac:dyDescent="0.45">
      <c r="A223" s="4" t="s">
        <v>29</v>
      </c>
      <c r="B223" s="31"/>
      <c r="C223" s="32">
        <f>SUM(C224:C228)</f>
        <v>126600</v>
      </c>
      <c r="D223" s="31">
        <f t="shared" si="19"/>
        <v>5275</v>
      </c>
      <c r="E223" s="31">
        <f t="shared" si="21"/>
        <v>11887.323943661971</v>
      </c>
      <c r="F223" s="31">
        <f t="shared" ref="F223:F234" si="22">E223/24</f>
        <v>495.30516431924883</v>
      </c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</row>
    <row r="224" spans="1:18" s="6" customFormat="1" x14ac:dyDescent="0.45">
      <c r="A224" s="5" t="s">
        <v>26</v>
      </c>
      <c r="B224" s="53"/>
      <c r="C224" s="35">
        <v>500</v>
      </c>
      <c r="D224" s="36">
        <f t="shared" si="19"/>
        <v>20.833333333333332</v>
      </c>
      <c r="E224" s="36">
        <f t="shared" si="21"/>
        <v>46.948356807511736</v>
      </c>
      <c r="F224" s="36">
        <f t="shared" si="22"/>
        <v>1.9561815336463224</v>
      </c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</row>
    <row r="225" spans="1:18" x14ac:dyDescent="0.45">
      <c r="A225" s="7" t="s">
        <v>4</v>
      </c>
      <c r="B225" s="36"/>
      <c r="C225" s="35">
        <v>0</v>
      </c>
      <c r="D225" s="36">
        <f t="shared" si="19"/>
        <v>0</v>
      </c>
      <c r="E225" s="36">
        <f t="shared" si="21"/>
        <v>0</v>
      </c>
      <c r="F225" s="36">
        <f t="shared" si="22"/>
        <v>0</v>
      </c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</row>
    <row r="226" spans="1:18" x14ac:dyDescent="0.45">
      <c r="A226" s="7" t="s">
        <v>5</v>
      </c>
      <c r="B226" s="36"/>
      <c r="C226" s="35">
        <v>0</v>
      </c>
      <c r="D226" s="36">
        <f t="shared" si="19"/>
        <v>0</v>
      </c>
      <c r="E226" s="36">
        <f t="shared" si="21"/>
        <v>0</v>
      </c>
      <c r="F226" s="36">
        <f t="shared" si="22"/>
        <v>0</v>
      </c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</row>
    <row r="227" spans="1:18" s="9" customFormat="1" x14ac:dyDescent="0.45">
      <c r="A227" s="8" t="s">
        <v>27</v>
      </c>
      <c r="B227" s="54"/>
      <c r="C227" s="35">
        <v>117500</v>
      </c>
      <c r="D227" s="36">
        <f t="shared" si="19"/>
        <v>4895.833333333333</v>
      </c>
      <c r="E227" s="36">
        <f t="shared" si="21"/>
        <v>11032.863849765257</v>
      </c>
      <c r="F227" s="36">
        <f t="shared" si="22"/>
        <v>459.70266040688574</v>
      </c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</row>
    <row r="228" spans="1:18" s="11" customFormat="1" x14ac:dyDescent="0.45">
      <c r="A228" s="10" t="s">
        <v>28</v>
      </c>
      <c r="B228" s="55"/>
      <c r="C228" s="35">
        <f>SUM(C229:C234)</f>
        <v>8600</v>
      </c>
      <c r="D228" s="36">
        <f t="shared" si="19"/>
        <v>358.33333333333331</v>
      </c>
      <c r="E228" s="36">
        <f t="shared" si="21"/>
        <v>807.5117370892018</v>
      </c>
      <c r="F228" s="36">
        <f t="shared" si="22"/>
        <v>33.646322378716739</v>
      </c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</row>
    <row r="229" spans="1:18" x14ac:dyDescent="0.45">
      <c r="A229" s="7" t="s">
        <v>6</v>
      </c>
      <c r="B229" s="36"/>
      <c r="C229" s="35">
        <v>3600</v>
      </c>
      <c r="D229" s="36">
        <f t="shared" si="19"/>
        <v>150</v>
      </c>
      <c r="E229" s="36">
        <f t="shared" si="21"/>
        <v>338.02816901408448</v>
      </c>
      <c r="F229" s="36">
        <f t="shared" si="22"/>
        <v>14.08450704225352</v>
      </c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</row>
    <row r="230" spans="1:18" x14ac:dyDescent="0.45">
      <c r="A230" s="7" t="s">
        <v>7</v>
      </c>
      <c r="B230" s="36"/>
      <c r="C230" s="35">
        <v>0</v>
      </c>
      <c r="D230" s="36">
        <f t="shared" si="19"/>
        <v>0</v>
      </c>
      <c r="E230" s="36">
        <f t="shared" si="21"/>
        <v>0</v>
      </c>
      <c r="F230" s="36">
        <f t="shared" si="22"/>
        <v>0</v>
      </c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</row>
    <row r="231" spans="1:18" x14ac:dyDescent="0.45">
      <c r="A231" s="7" t="s">
        <v>9</v>
      </c>
      <c r="B231" s="36"/>
      <c r="C231" s="35">
        <v>0</v>
      </c>
      <c r="D231" s="36">
        <f t="shared" si="19"/>
        <v>0</v>
      </c>
      <c r="E231" s="36">
        <f t="shared" si="21"/>
        <v>0</v>
      </c>
      <c r="F231" s="36">
        <f t="shared" si="22"/>
        <v>0</v>
      </c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</row>
    <row r="232" spans="1:18" x14ac:dyDescent="0.45">
      <c r="A232" s="7" t="s">
        <v>8</v>
      </c>
      <c r="B232" s="36"/>
      <c r="C232" s="35">
        <v>0</v>
      </c>
      <c r="D232" s="36">
        <f t="shared" si="19"/>
        <v>0</v>
      </c>
      <c r="E232" s="36">
        <f t="shared" si="21"/>
        <v>0</v>
      </c>
      <c r="F232" s="36">
        <f t="shared" si="22"/>
        <v>0</v>
      </c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</row>
    <row r="233" spans="1:18" x14ac:dyDescent="0.45">
      <c r="A233" s="7" t="s">
        <v>10</v>
      </c>
      <c r="B233" s="36"/>
      <c r="C233" s="35">
        <v>0</v>
      </c>
      <c r="D233" s="36">
        <f t="shared" si="19"/>
        <v>0</v>
      </c>
      <c r="E233" s="36">
        <f t="shared" si="21"/>
        <v>0</v>
      </c>
      <c r="F233" s="36">
        <f t="shared" si="22"/>
        <v>0</v>
      </c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</row>
    <row r="234" spans="1:18" x14ac:dyDescent="0.45">
      <c r="A234" s="7" t="s">
        <v>11</v>
      </c>
      <c r="B234" s="36"/>
      <c r="C234" s="35">
        <v>5000</v>
      </c>
      <c r="D234" s="36">
        <f t="shared" si="19"/>
        <v>208.33333333333334</v>
      </c>
      <c r="E234" s="36">
        <f t="shared" si="21"/>
        <v>469.48356807511738</v>
      </c>
      <c r="F234" s="36">
        <f t="shared" si="22"/>
        <v>19.561815336463223</v>
      </c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</row>
    <row r="235" spans="1:18" x14ac:dyDescent="0.45">
      <c r="A235" s="7" t="s">
        <v>17</v>
      </c>
      <c r="B235" s="36"/>
      <c r="C235" s="35">
        <v>0</v>
      </c>
      <c r="D235" s="36"/>
      <c r="E235" s="36"/>
      <c r="F235" s="36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</row>
    <row r="236" spans="1:18" x14ac:dyDescent="0.45">
      <c r="A236" s="4" t="s">
        <v>30</v>
      </c>
      <c r="B236" s="31"/>
      <c r="C236" s="32">
        <f>SUM(C237:C241)</f>
        <v>55800</v>
      </c>
      <c r="D236" s="31">
        <f t="shared" si="19"/>
        <v>2325</v>
      </c>
      <c r="E236" s="31">
        <f t="shared" si="21"/>
        <v>5239.4366197183099</v>
      </c>
      <c r="F236" s="31">
        <f t="shared" ref="F236:F247" si="23">E236/24</f>
        <v>218.30985915492957</v>
      </c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</row>
    <row r="237" spans="1:18" s="6" customFormat="1" x14ac:dyDescent="0.45">
      <c r="A237" s="5" t="s">
        <v>26</v>
      </c>
      <c r="B237" s="53"/>
      <c r="C237" s="35">
        <v>14000</v>
      </c>
      <c r="D237" s="36">
        <f t="shared" si="19"/>
        <v>583.33333333333337</v>
      </c>
      <c r="E237" s="36">
        <f t="shared" si="21"/>
        <v>1314.5539906103286</v>
      </c>
      <c r="F237" s="36">
        <f t="shared" si="23"/>
        <v>54.773082942097027</v>
      </c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</row>
    <row r="238" spans="1:18" x14ac:dyDescent="0.45">
      <c r="A238" s="7" t="s">
        <v>4</v>
      </c>
      <c r="B238" s="36"/>
      <c r="C238" s="35">
        <v>0</v>
      </c>
      <c r="D238" s="36">
        <f t="shared" si="19"/>
        <v>0</v>
      </c>
      <c r="E238" s="36">
        <f t="shared" si="21"/>
        <v>0</v>
      </c>
      <c r="F238" s="36">
        <f t="shared" si="23"/>
        <v>0</v>
      </c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</row>
    <row r="239" spans="1:18" x14ac:dyDescent="0.45">
      <c r="A239" s="7" t="s">
        <v>5</v>
      </c>
      <c r="B239" s="36"/>
      <c r="C239" s="35">
        <v>0</v>
      </c>
      <c r="D239" s="36">
        <f t="shared" si="19"/>
        <v>0</v>
      </c>
      <c r="E239" s="36">
        <f t="shared" si="21"/>
        <v>0</v>
      </c>
      <c r="F239" s="36">
        <f t="shared" si="23"/>
        <v>0</v>
      </c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</row>
    <row r="240" spans="1:18" s="9" customFormat="1" x14ac:dyDescent="0.45">
      <c r="A240" s="8" t="s">
        <v>27</v>
      </c>
      <c r="B240" s="54"/>
      <c r="C240" s="35">
        <v>21000</v>
      </c>
      <c r="D240" s="36">
        <f t="shared" si="19"/>
        <v>875</v>
      </c>
      <c r="E240" s="36">
        <f t="shared" si="21"/>
        <v>1971.8309859154929</v>
      </c>
      <c r="F240" s="36">
        <f t="shared" si="23"/>
        <v>82.159624413145536</v>
      </c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</row>
    <row r="241" spans="1:18" s="11" customFormat="1" x14ac:dyDescent="0.45">
      <c r="A241" s="10" t="s">
        <v>28</v>
      </c>
      <c r="B241" s="55"/>
      <c r="C241" s="35">
        <f>SUM(C242:C247)</f>
        <v>20800</v>
      </c>
      <c r="D241" s="36">
        <f t="shared" si="19"/>
        <v>866.66666666666663</v>
      </c>
      <c r="E241" s="36">
        <f t="shared" si="21"/>
        <v>1953.0516431924882</v>
      </c>
      <c r="F241" s="36">
        <f t="shared" si="23"/>
        <v>81.377151799687013</v>
      </c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</row>
    <row r="242" spans="1:18" x14ac:dyDescent="0.45">
      <c r="A242" s="7" t="s">
        <v>6</v>
      </c>
      <c r="B242" s="36"/>
      <c r="C242" s="35">
        <v>0</v>
      </c>
      <c r="D242" s="36">
        <f t="shared" si="19"/>
        <v>0</v>
      </c>
      <c r="E242" s="36">
        <f t="shared" si="21"/>
        <v>0</v>
      </c>
      <c r="F242" s="36">
        <f t="shared" si="23"/>
        <v>0</v>
      </c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</row>
    <row r="243" spans="1:18" x14ac:dyDescent="0.45">
      <c r="A243" s="7" t="s">
        <v>7</v>
      </c>
      <c r="B243" s="36"/>
      <c r="C243" s="35">
        <v>1000</v>
      </c>
      <c r="D243" s="36">
        <f t="shared" si="19"/>
        <v>41.666666666666664</v>
      </c>
      <c r="E243" s="36">
        <f t="shared" si="21"/>
        <v>93.896713615023472</v>
      </c>
      <c r="F243" s="36">
        <f t="shared" si="23"/>
        <v>3.9123630672926448</v>
      </c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</row>
    <row r="244" spans="1:18" x14ac:dyDescent="0.45">
      <c r="A244" s="7" t="s">
        <v>9</v>
      </c>
      <c r="B244" s="36"/>
      <c r="C244" s="35">
        <v>0</v>
      </c>
      <c r="D244" s="36">
        <f t="shared" si="19"/>
        <v>0</v>
      </c>
      <c r="E244" s="36">
        <f t="shared" si="21"/>
        <v>0</v>
      </c>
      <c r="F244" s="36">
        <f t="shared" si="23"/>
        <v>0</v>
      </c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</row>
    <row r="245" spans="1:18" x14ac:dyDescent="0.45">
      <c r="A245" s="7" t="s">
        <v>8</v>
      </c>
      <c r="B245" s="36"/>
      <c r="C245" s="35">
        <v>0</v>
      </c>
      <c r="D245" s="36">
        <f t="shared" si="19"/>
        <v>0</v>
      </c>
      <c r="E245" s="36">
        <f t="shared" si="21"/>
        <v>0</v>
      </c>
      <c r="F245" s="36">
        <f t="shared" si="23"/>
        <v>0</v>
      </c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</row>
    <row r="246" spans="1:18" x14ac:dyDescent="0.45">
      <c r="A246" s="7" t="s">
        <v>10</v>
      </c>
      <c r="B246" s="36"/>
      <c r="C246" s="35">
        <v>0</v>
      </c>
      <c r="D246" s="36">
        <f t="shared" si="19"/>
        <v>0</v>
      </c>
      <c r="E246" s="36">
        <f t="shared" si="21"/>
        <v>0</v>
      </c>
      <c r="F246" s="36">
        <f t="shared" si="23"/>
        <v>0</v>
      </c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</row>
    <row r="247" spans="1:18" x14ac:dyDescent="0.45">
      <c r="A247" s="7" t="s">
        <v>11</v>
      </c>
      <c r="B247" s="36"/>
      <c r="C247" s="35">
        <v>19800</v>
      </c>
      <c r="D247" s="36">
        <f t="shared" si="19"/>
        <v>825</v>
      </c>
      <c r="E247" s="36">
        <f t="shared" si="21"/>
        <v>1859.1549295774648</v>
      </c>
      <c r="F247" s="36">
        <f t="shared" si="23"/>
        <v>77.464788732394368</v>
      </c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</row>
    <row r="248" spans="1:18" x14ac:dyDescent="0.45">
      <c r="A248" s="7" t="s">
        <v>17</v>
      </c>
      <c r="B248" s="36"/>
      <c r="C248" s="35">
        <v>0</v>
      </c>
      <c r="D248" s="36"/>
      <c r="E248" s="36"/>
      <c r="F248" s="36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</row>
    <row r="249" spans="1:18" x14ac:dyDescent="0.45">
      <c r="A249" s="3" t="s">
        <v>36</v>
      </c>
      <c r="B249" s="57"/>
      <c r="C249" s="58"/>
      <c r="D249" s="57"/>
      <c r="E249" s="57"/>
      <c r="F249" s="57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</row>
    <row r="250" spans="1:18" x14ac:dyDescent="0.45">
      <c r="A250" s="13" t="s">
        <v>23</v>
      </c>
      <c r="B250" s="27"/>
      <c r="C250" s="28">
        <f>C251+C264+C277</f>
        <v>388050</v>
      </c>
      <c r="D250" s="27">
        <f t="shared" ref="D250:D288" si="24">C250/24</f>
        <v>16168.75</v>
      </c>
      <c r="E250" s="27">
        <f>C250/10.65</f>
        <v>36436.619718309856</v>
      </c>
      <c r="F250" s="27">
        <f t="shared" ref="F250:F262" si="25">E250/24</f>
        <v>1518.1924882629107</v>
      </c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</row>
    <row r="251" spans="1:18" x14ac:dyDescent="0.45">
      <c r="A251" s="4" t="s">
        <v>24</v>
      </c>
      <c r="B251" s="31"/>
      <c r="C251" s="32">
        <f>SUM(C252:C256)</f>
        <v>332950</v>
      </c>
      <c r="D251" s="31">
        <f t="shared" si="24"/>
        <v>13872.916666666666</v>
      </c>
      <c r="E251" s="31">
        <f t="shared" ref="E251:E288" si="26">C251/10.65</f>
        <v>31262.910798122066</v>
      </c>
      <c r="F251" s="31">
        <f t="shared" si="25"/>
        <v>1302.6212832550862</v>
      </c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</row>
    <row r="252" spans="1:18" s="6" customFormat="1" x14ac:dyDescent="0.45">
      <c r="A252" s="5" t="s">
        <v>26</v>
      </c>
      <c r="B252" s="53"/>
      <c r="C252" s="35">
        <v>221000</v>
      </c>
      <c r="D252" s="36">
        <f t="shared" si="24"/>
        <v>9208.3333333333339</v>
      </c>
      <c r="E252" s="36">
        <f t="shared" si="26"/>
        <v>20751.173708920189</v>
      </c>
      <c r="F252" s="36">
        <f t="shared" si="25"/>
        <v>864.63223787167453</v>
      </c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</row>
    <row r="253" spans="1:18" x14ac:dyDescent="0.45">
      <c r="A253" s="7" t="s">
        <v>4</v>
      </c>
      <c r="B253" s="36"/>
      <c r="C253" s="40">
        <v>31800</v>
      </c>
      <c r="D253" s="36">
        <f t="shared" si="24"/>
        <v>1325</v>
      </c>
      <c r="E253" s="36">
        <f t="shared" si="26"/>
        <v>2985.9154929577462</v>
      </c>
      <c r="F253" s="36">
        <f t="shared" si="25"/>
        <v>124.4131455399061</v>
      </c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</row>
    <row r="254" spans="1:18" x14ac:dyDescent="0.45">
      <c r="A254" s="7" t="s">
        <v>5</v>
      </c>
      <c r="B254" s="56"/>
      <c r="C254" s="35">
        <v>0</v>
      </c>
      <c r="D254" s="36">
        <f t="shared" si="24"/>
        <v>0</v>
      </c>
      <c r="E254" s="36">
        <f t="shared" si="26"/>
        <v>0</v>
      </c>
      <c r="F254" s="36">
        <f t="shared" si="25"/>
        <v>0</v>
      </c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</row>
    <row r="255" spans="1:18" s="9" customFormat="1" x14ac:dyDescent="0.45">
      <c r="A255" s="8" t="s">
        <v>27</v>
      </c>
      <c r="B255" s="54"/>
      <c r="C255" s="35">
        <v>1150</v>
      </c>
      <c r="D255" s="36">
        <f t="shared" si="24"/>
        <v>47.916666666666664</v>
      </c>
      <c r="E255" s="36">
        <f t="shared" si="26"/>
        <v>107.98122065727699</v>
      </c>
      <c r="F255" s="36">
        <f t="shared" si="25"/>
        <v>4.4992175273865413</v>
      </c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</row>
    <row r="256" spans="1:18" s="11" customFormat="1" x14ac:dyDescent="0.45">
      <c r="A256" s="10" t="s">
        <v>28</v>
      </c>
      <c r="B256" s="55"/>
      <c r="C256" s="35">
        <f>SUM(C257:C263)</f>
        <v>79000</v>
      </c>
      <c r="D256" s="36">
        <f t="shared" si="24"/>
        <v>3291.6666666666665</v>
      </c>
      <c r="E256" s="36">
        <f t="shared" si="26"/>
        <v>7417.840375586854</v>
      </c>
      <c r="F256" s="36">
        <f t="shared" si="25"/>
        <v>309.07668231611893</v>
      </c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</row>
    <row r="257" spans="1:18" x14ac:dyDescent="0.45">
      <c r="A257" s="7" t="s">
        <v>6</v>
      </c>
      <c r="B257" s="60">
        <v>77539.5</v>
      </c>
      <c r="C257" s="35">
        <v>53000</v>
      </c>
      <c r="D257" s="36">
        <f t="shared" si="24"/>
        <v>2208.3333333333335</v>
      </c>
      <c r="E257" s="36">
        <f t="shared" si="26"/>
        <v>4976.525821596244</v>
      </c>
      <c r="F257" s="36">
        <f t="shared" si="25"/>
        <v>207.35524256651016</v>
      </c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</row>
    <row r="258" spans="1:18" x14ac:dyDescent="0.45">
      <c r="A258" s="7" t="s">
        <v>7</v>
      </c>
      <c r="B258" s="60">
        <v>27549</v>
      </c>
      <c r="C258" s="51">
        <v>0</v>
      </c>
      <c r="D258" s="36">
        <f t="shared" si="24"/>
        <v>0</v>
      </c>
      <c r="E258" s="36">
        <f t="shared" si="26"/>
        <v>0</v>
      </c>
      <c r="F258" s="36">
        <f t="shared" si="25"/>
        <v>0</v>
      </c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</row>
    <row r="259" spans="1:18" x14ac:dyDescent="0.45">
      <c r="A259" s="7" t="s">
        <v>9</v>
      </c>
      <c r="B259" s="60">
        <v>0</v>
      </c>
      <c r="C259" s="35">
        <v>0</v>
      </c>
      <c r="D259" s="36">
        <f t="shared" si="24"/>
        <v>0</v>
      </c>
      <c r="E259" s="36">
        <f t="shared" si="26"/>
        <v>0</v>
      </c>
      <c r="F259" s="36">
        <f t="shared" si="25"/>
        <v>0</v>
      </c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</row>
    <row r="260" spans="1:18" x14ac:dyDescent="0.45">
      <c r="A260" s="7" t="s">
        <v>8</v>
      </c>
      <c r="B260" s="60">
        <v>46042</v>
      </c>
      <c r="C260" s="35">
        <v>0</v>
      </c>
      <c r="D260" s="36">
        <f t="shared" si="24"/>
        <v>0</v>
      </c>
      <c r="E260" s="36">
        <f t="shared" si="26"/>
        <v>0</v>
      </c>
      <c r="F260" s="36">
        <f t="shared" si="25"/>
        <v>0</v>
      </c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</row>
    <row r="261" spans="1:18" x14ac:dyDescent="0.45">
      <c r="A261" s="7" t="s">
        <v>17</v>
      </c>
      <c r="B261" s="60">
        <v>202095.6</v>
      </c>
      <c r="C261" s="35">
        <v>0</v>
      </c>
      <c r="D261" s="36">
        <f t="shared" si="24"/>
        <v>0</v>
      </c>
      <c r="E261" s="36">
        <f t="shared" si="26"/>
        <v>0</v>
      </c>
      <c r="F261" s="36">
        <f t="shared" si="25"/>
        <v>0</v>
      </c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</row>
    <row r="262" spans="1:18" x14ac:dyDescent="0.45">
      <c r="A262" s="7" t="s">
        <v>10</v>
      </c>
      <c r="B262" s="60">
        <v>155891.4</v>
      </c>
      <c r="C262" s="35">
        <v>26000</v>
      </c>
      <c r="D262" s="36">
        <f t="shared" si="24"/>
        <v>1083.3333333333333</v>
      </c>
      <c r="E262" s="36">
        <f t="shared" si="26"/>
        <v>2441.3145539906104</v>
      </c>
      <c r="F262" s="36">
        <f t="shared" si="25"/>
        <v>101.72143974960876</v>
      </c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</row>
    <row r="263" spans="1:18" x14ac:dyDescent="0.45">
      <c r="A263" s="7" t="s">
        <v>11</v>
      </c>
      <c r="B263" s="60">
        <v>21492.3</v>
      </c>
      <c r="C263" s="35">
        <v>0</v>
      </c>
      <c r="D263" s="36"/>
      <c r="E263" s="36"/>
      <c r="F263" s="36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</row>
    <row r="264" spans="1:18" x14ac:dyDescent="0.45">
      <c r="A264" s="4" t="s">
        <v>29</v>
      </c>
      <c r="B264" s="31"/>
      <c r="C264" s="32">
        <f>SUM(C265:C269)</f>
        <v>4500</v>
      </c>
      <c r="D264" s="31">
        <f t="shared" si="24"/>
        <v>187.5</v>
      </c>
      <c r="E264" s="31">
        <f t="shared" si="26"/>
        <v>422.53521126760563</v>
      </c>
      <c r="F264" s="31">
        <f t="shared" ref="F264:F275" si="27">E264/24</f>
        <v>17.6056338028169</v>
      </c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</row>
    <row r="265" spans="1:18" s="6" customFormat="1" x14ac:dyDescent="0.45">
      <c r="A265" s="5" t="s">
        <v>26</v>
      </c>
      <c r="B265" s="53"/>
      <c r="C265" s="35">
        <v>600</v>
      </c>
      <c r="D265" s="36">
        <f t="shared" si="24"/>
        <v>25</v>
      </c>
      <c r="E265" s="36">
        <f t="shared" si="26"/>
        <v>56.338028169014081</v>
      </c>
      <c r="F265" s="36">
        <f t="shared" si="27"/>
        <v>2.3474178403755865</v>
      </c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</row>
    <row r="266" spans="1:18" x14ac:dyDescent="0.45">
      <c r="A266" s="7" t="s">
        <v>4</v>
      </c>
      <c r="B266" s="36"/>
      <c r="C266" s="35">
        <v>0</v>
      </c>
      <c r="D266" s="36">
        <f t="shared" si="24"/>
        <v>0</v>
      </c>
      <c r="E266" s="36">
        <f t="shared" si="26"/>
        <v>0</v>
      </c>
      <c r="F266" s="36">
        <f t="shared" si="27"/>
        <v>0</v>
      </c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</row>
    <row r="267" spans="1:18" x14ac:dyDescent="0.45">
      <c r="A267" s="7" t="s">
        <v>5</v>
      </c>
      <c r="B267" s="36"/>
      <c r="C267" s="35">
        <v>0</v>
      </c>
      <c r="D267" s="36">
        <f t="shared" si="24"/>
        <v>0</v>
      </c>
      <c r="E267" s="36">
        <f t="shared" si="26"/>
        <v>0</v>
      </c>
      <c r="F267" s="36">
        <f t="shared" si="27"/>
        <v>0</v>
      </c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</row>
    <row r="268" spans="1:18" s="9" customFormat="1" x14ac:dyDescent="0.45">
      <c r="A268" s="8" t="s">
        <v>27</v>
      </c>
      <c r="B268" s="54"/>
      <c r="C268" s="35">
        <v>0</v>
      </c>
      <c r="D268" s="36">
        <f t="shared" si="24"/>
        <v>0</v>
      </c>
      <c r="E268" s="36">
        <f t="shared" si="26"/>
        <v>0</v>
      </c>
      <c r="F268" s="36">
        <f t="shared" si="27"/>
        <v>0</v>
      </c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</row>
    <row r="269" spans="1:18" s="11" customFormat="1" x14ac:dyDescent="0.45">
      <c r="A269" s="10" t="s">
        <v>28</v>
      </c>
      <c r="B269" s="55"/>
      <c r="C269" s="35">
        <f>SUM(C270:C275)</f>
        <v>3900</v>
      </c>
      <c r="D269" s="36">
        <f t="shared" si="24"/>
        <v>162.5</v>
      </c>
      <c r="E269" s="36">
        <f t="shared" si="26"/>
        <v>366.19718309859155</v>
      </c>
      <c r="F269" s="36">
        <f t="shared" si="27"/>
        <v>15.258215962441314</v>
      </c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</row>
    <row r="270" spans="1:18" x14ac:dyDescent="0.45">
      <c r="A270" s="7" t="s">
        <v>6</v>
      </c>
      <c r="B270" s="36"/>
      <c r="C270" s="35">
        <v>3300</v>
      </c>
      <c r="D270" s="36">
        <f t="shared" si="24"/>
        <v>137.5</v>
      </c>
      <c r="E270" s="36">
        <f t="shared" si="26"/>
        <v>309.85915492957747</v>
      </c>
      <c r="F270" s="36">
        <f t="shared" si="27"/>
        <v>12.910798122065728</v>
      </c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</row>
    <row r="271" spans="1:18" x14ac:dyDescent="0.45">
      <c r="A271" s="7" t="s">
        <v>7</v>
      </c>
      <c r="B271" s="36"/>
      <c r="C271" s="35">
        <v>0</v>
      </c>
      <c r="D271" s="36">
        <f t="shared" si="24"/>
        <v>0</v>
      </c>
      <c r="E271" s="36">
        <f t="shared" si="26"/>
        <v>0</v>
      </c>
      <c r="F271" s="36">
        <f t="shared" si="27"/>
        <v>0</v>
      </c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</row>
    <row r="272" spans="1:18" x14ac:dyDescent="0.45">
      <c r="A272" s="7" t="s">
        <v>9</v>
      </c>
      <c r="B272" s="36"/>
      <c r="C272" s="35">
        <v>0</v>
      </c>
      <c r="D272" s="36">
        <f t="shared" si="24"/>
        <v>0</v>
      </c>
      <c r="E272" s="36">
        <f t="shared" si="26"/>
        <v>0</v>
      </c>
      <c r="F272" s="36">
        <f t="shared" si="27"/>
        <v>0</v>
      </c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</row>
    <row r="273" spans="1:18" x14ac:dyDescent="0.45">
      <c r="A273" s="7" t="s">
        <v>8</v>
      </c>
      <c r="B273" s="36"/>
      <c r="C273" s="35">
        <v>0</v>
      </c>
      <c r="D273" s="36">
        <f t="shared" si="24"/>
        <v>0</v>
      </c>
      <c r="E273" s="36">
        <f t="shared" si="26"/>
        <v>0</v>
      </c>
      <c r="F273" s="36">
        <f t="shared" si="27"/>
        <v>0</v>
      </c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</row>
    <row r="274" spans="1:18" x14ac:dyDescent="0.45">
      <c r="A274" s="7" t="s">
        <v>10</v>
      </c>
      <c r="B274" s="36"/>
      <c r="C274" s="35">
        <v>0</v>
      </c>
      <c r="D274" s="36">
        <f t="shared" si="24"/>
        <v>0</v>
      </c>
      <c r="E274" s="36">
        <f t="shared" si="26"/>
        <v>0</v>
      </c>
      <c r="F274" s="36">
        <f t="shared" si="27"/>
        <v>0</v>
      </c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</row>
    <row r="275" spans="1:18" x14ac:dyDescent="0.45">
      <c r="A275" s="7" t="s">
        <v>11</v>
      </c>
      <c r="B275" s="36"/>
      <c r="C275" s="35">
        <v>600</v>
      </c>
      <c r="D275" s="36">
        <f t="shared" si="24"/>
        <v>25</v>
      </c>
      <c r="E275" s="36">
        <f t="shared" si="26"/>
        <v>56.338028169014081</v>
      </c>
      <c r="F275" s="36">
        <f t="shared" si="27"/>
        <v>2.3474178403755865</v>
      </c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</row>
    <row r="276" spans="1:18" x14ac:dyDescent="0.45">
      <c r="A276" s="7" t="s">
        <v>17</v>
      </c>
      <c r="B276" s="36"/>
      <c r="C276" s="35">
        <v>0</v>
      </c>
      <c r="D276" s="36"/>
      <c r="E276" s="36"/>
      <c r="F276" s="36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</row>
    <row r="277" spans="1:18" x14ac:dyDescent="0.45">
      <c r="A277" s="4" t="s">
        <v>30</v>
      </c>
      <c r="B277" s="31"/>
      <c r="C277" s="32">
        <f>SUM(C278:C282)</f>
        <v>50600</v>
      </c>
      <c r="D277" s="31">
        <f t="shared" si="24"/>
        <v>2108.3333333333335</v>
      </c>
      <c r="E277" s="31">
        <f t="shared" si="26"/>
        <v>4751.1737089201879</v>
      </c>
      <c r="F277" s="31">
        <f t="shared" ref="F277:F288" si="28">E277/24</f>
        <v>197.96557120500782</v>
      </c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</row>
    <row r="278" spans="1:18" s="6" customFormat="1" x14ac:dyDescent="0.45">
      <c r="A278" s="5" t="s">
        <v>26</v>
      </c>
      <c r="B278" s="53"/>
      <c r="C278" s="35">
        <v>12500</v>
      </c>
      <c r="D278" s="36">
        <f t="shared" si="24"/>
        <v>520.83333333333337</v>
      </c>
      <c r="E278" s="36">
        <f t="shared" si="26"/>
        <v>1173.7089201877934</v>
      </c>
      <c r="F278" s="36">
        <f t="shared" si="28"/>
        <v>48.904538341158059</v>
      </c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</row>
    <row r="279" spans="1:18" x14ac:dyDescent="0.45">
      <c r="A279" s="7" t="s">
        <v>4</v>
      </c>
      <c r="B279" s="36"/>
      <c r="C279" s="35">
        <v>0</v>
      </c>
      <c r="D279" s="36">
        <f t="shared" si="24"/>
        <v>0</v>
      </c>
      <c r="E279" s="36">
        <f t="shared" si="26"/>
        <v>0</v>
      </c>
      <c r="F279" s="36">
        <f t="shared" si="28"/>
        <v>0</v>
      </c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</row>
    <row r="280" spans="1:18" x14ac:dyDescent="0.45">
      <c r="A280" s="7" t="s">
        <v>5</v>
      </c>
      <c r="B280" s="36"/>
      <c r="C280" s="35">
        <v>0</v>
      </c>
      <c r="D280" s="36">
        <f t="shared" si="24"/>
        <v>0</v>
      </c>
      <c r="E280" s="36">
        <f t="shared" si="26"/>
        <v>0</v>
      </c>
      <c r="F280" s="36">
        <f t="shared" si="28"/>
        <v>0</v>
      </c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</row>
    <row r="281" spans="1:18" s="9" customFormat="1" x14ac:dyDescent="0.45">
      <c r="A281" s="8" t="s">
        <v>27</v>
      </c>
      <c r="B281" s="54"/>
      <c r="C281" s="35">
        <v>33000</v>
      </c>
      <c r="D281" s="36">
        <f t="shared" si="24"/>
        <v>1375</v>
      </c>
      <c r="E281" s="36">
        <f t="shared" si="26"/>
        <v>3098.5915492957747</v>
      </c>
      <c r="F281" s="36">
        <f t="shared" si="28"/>
        <v>129.10798122065728</v>
      </c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</row>
    <row r="282" spans="1:18" s="11" customFormat="1" x14ac:dyDescent="0.45">
      <c r="A282" s="10" t="s">
        <v>28</v>
      </c>
      <c r="B282" s="55"/>
      <c r="C282" s="35">
        <f>SUM(C283:C288)</f>
        <v>5100</v>
      </c>
      <c r="D282" s="36">
        <f t="shared" si="24"/>
        <v>212.5</v>
      </c>
      <c r="E282" s="36">
        <f t="shared" si="26"/>
        <v>478.87323943661971</v>
      </c>
      <c r="F282" s="36">
        <f t="shared" si="28"/>
        <v>19.953051643192488</v>
      </c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</row>
    <row r="283" spans="1:18" x14ac:dyDescent="0.45">
      <c r="A283" s="7" t="s">
        <v>6</v>
      </c>
      <c r="B283" s="36"/>
      <c r="C283" s="35">
        <v>0</v>
      </c>
      <c r="D283" s="36">
        <f t="shared" si="24"/>
        <v>0</v>
      </c>
      <c r="E283" s="36">
        <f t="shared" si="26"/>
        <v>0</v>
      </c>
      <c r="F283" s="36">
        <f t="shared" si="28"/>
        <v>0</v>
      </c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</row>
    <row r="284" spans="1:18" x14ac:dyDescent="0.45">
      <c r="A284" s="7" t="s">
        <v>7</v>
      </c>
      <c r="B284" s="36"/>
      <c r="C284" s="35">
        <v>0</v>
      </c>
      <c r="D284" s="36">
        <f t="shared" si="24"/>
        <v>0</v>
      </c>
      <c r="E284" s="36">
        <f t="shared" si="26"/>
        <v>0</v>
      </c>
      <c r="F284" s="36">
        <f t="shared" si="28"/>
        <v>0</v>
      </c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</row>
    <row r="285" spans="1:18" x14ac:dyDescent="0.45">
      <c r="A285" s="7" t="s">
        <v>9</v>
      </c>
      <c r="B285" s="36"/>
      <c r="C285" s="35">
        <v>0</v>
      </c>
      <c r="D285" s="36">
        <f t="shared" si="24"/>
        <v>0</v>
      </c>
      <c r="E285" s="36">
        <f t="shared" si="26"/>
        <v>0</v>
      </c>
      <c r="F285" s="36">
        <f t="shared" si="28"/>
        <v>0</v>
      </c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</row>
    <row r="286" spans="1:18" x14ac:dyDescent="0.45">
      <c r="A286" s="7" t="s">
        <v>8</v>
      </c>
      <c r="B286" s="36"/>
      <c r="C286" s="35">
        <v>0</v>
      </c>
      <c r="D286" s="36">
        <f t="shared" si="24"/>
        <v>0</v>
      </c>
      <c r="E286" s="36">
        <f t="shared" si="26"/>
        <v>0</v>
      </c>
      <c r="F286" s="36">
        <f t="shared" si="28"/>
        <v>0</v>
      </c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</row>
    <row r="287" spans="1:18" x14ac:dyDescent="0.45">
      <c r="A287" s="7" t="s">
        <v>10</v>
      </c>
      <c r="B287" s="36"/>
      <c r="C287" s="35">
        <v>0</v>
      </c>
      <c r="D287" s="36">
        <f t="shared" si="24"/>
        <v>0</v>
      </c>
      <c r="E287" s="36">
        <f t="shared" si="26"/>
        <v>0</v>
      </c>
      <c r="F287" s="36">
        <f t="shared" si="28"/>
        <v>0</v>
      </c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</row>
    <row r="288" spans="1:18" x14ac:dyDescent="0.45">
      <c r="A288" s="7" t="s">
        <v>11</v>
      </c>
      <c r="B288" s="36"/>
      <c r="C288" s="35">
        <v>5100</v>
      </c>
      <c r="D288" s="36">
        <f t="shared" si="24"/>
        <v>212.5</v>
      </c>
      <c r="E288" s="36">
        <f t="shared" si="26"/>
        <v>478.87323943661971</v>
      </c>
      <c r="F288" s="36">
        <f t="shared" si="28"/>
        <v>19.953051643192488</v>
      </c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</row>
    <row r="289" spans="1:18" x14ac:dyDescent="0.45">
      <c r="A289" s="7" t="s">
        <v>17</v>
      </c>
      <c r="B289" s="36"/>
      <c r="C289" s="35">
        <v>0</v>
      </c>
      <c r="D289" s="36"/>
      <c r="E289" s="36"/>
      <c r="F289" s="36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</row>
    <row r="290" spans="1:18" x14ac:dyDescent="0.45">
      <c r="A290" s="3" t="s">
        <v>13</v>
      </c>
      <c r="B290" s="57"/>
      <c r="C290" s="58"/>
      <c r="D290" s="57"/>
      <c r="E290" s="57"/>
      <c r="F290" s="57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</row>
    <row r="291" spans="1:18" x14ac:dyDescent="0.45">
      <c r="A291" s="13" t="s">
        <v>23</v>
      </c>
      <c r="B291" s="27"/>
      <c r="C291" s="28">
        <f>C292+C305+C318</f>
        <v>377580</v>
      </c>
      <c r="D291" s="27">
        <f t="shared" ref="D291:D329" si="29">C291/24</f>
        <v>15732.5</v>
      </c>
      <c r="E291" s="27">
        <f>C291/10.65</f>
        <v>35453.521126760563</v>
      </c>
      <c r="F291" s="27">
        <f t="shared" ref="F291:F303" si="30">E291/24</f>
        <v>1477.2300469483569</v>
      </c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</row>
    <row r="292" spans="1:18" x14ac:dyDescent="0.45">
      <c r="A292" s="4" t="s">
        <v>24</v>
      </c>
      <c r="B292" s="31"/>
      <c r="C292" s="32">
        <f>SUM(C293:C297)</f>
        <v>332950</v>
      </c>
      <c r="D292" s="31">
        <f t="shared" si="29"/>
        <v>13872.916666666666</v>
      </c>
      <c r="E292" s="31">
        <f t="shared" ref="E292:E329" si="31">C292/10.65</f>
        <v>31262.910798122066</v>
      </c>
      <c r="F292" s="31">
        <f t="shared" si="30"/>
        <v>1302.6212832550862</v>
      </c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</row>
    <row r="293" spans="1:18" s="6" customFormat="1" x14ac:dyDescent="0.45">
      <c r="A293" s="5" t="s">
        <v>26</v>
      </c>
      <c r="B293" s="53"/>
      <c r="C293" s="35">
        <v>221000</v>
      </c>
      <c r="D293" s="36">
        <f t="shared" si="29"/>
        <v>9208.3333333333339</v>
      </c>
      <c r="E293" s="36">
        <f t="shared" si="31"/>
        <v>20751.173708920189</v>
      </c>
      <c r="F293" s="36">
        <f t="shared" si="30"/>
        <v>864.63223787167453</v>
      </c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</row>
    <row r="294" spans="1:18" x14ac:dyDescent="0.45">
      <c r="A294" s="7" t="s">
        <v>4</v>
      </c>
      <c r="B294" s="36"/>
      <c r="C294" s="40">
        <v>31800</v>
      </c>
      <c r="D294" s="36">
        <f t="shared" si="29"/>
        <v>1325</v>
      </c>
      <c r="E294" s="36">
        <f t="shared" si="31"/>
        <v>2985.9154929577462</v>
      </c>
      <c r="F294" s="36">
        <f t="shared" si="30"/>
        <v>124.4131455399061</v>
      </c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</row>
    <row r="295" spans="1:18" x14ac:dyDescent="0.45">
      <c r="A295" s="7" t="s">
        <v>5</v>
      </c>
      <c r="B295" s="56"/>
      <c r="C295" s="35">
        <v>0</v>
      </c>
      <c r="D295" s="36">
        <f t="shared" si="29"/>
        <v>0</v>
      </c>
      <c r="E295" s="36">
        <f t="shared" si="31"/>
        <v>0</v>
      </c>
      <c r="F295" s="36">
        <f t="shared" si="30"/>
        <v>0</v>
      </c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</row>
    <row r="296" spans="1:18" s="9" customFormat="1" x14ac:dyDescent="0.45">
      <c r="A296" s="8" t="s">
        <v>27</v>
      </c>
      <c r="B296" s="54"/>
      <c r="C296" s="35">
        <v>1150</v>
      </c>
      <c r="D296" s="36">
        <f t="shared" si="29"/>
        <v>47.916666666666664</v>
      </c>
      <c r="E296" s="36">
        <f t="shared" si="31"/>
        <v>107.98122065727699</v>
      </c>
      <c r="F296" s="36">
        <f t="shared" si="30"/>
        <v>4.4992175273865413</v>
      </c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</row>
    <row r="297" spans="1:18" s="11" customFormat="1" x14ac:dyDescent="0.45">
      <c r="A297" s="10" t="s">
        <v>28</v>
      </c>
      <c r="B297" s="61"/>
      <c r="C297" s="35">
        <f>SUM(C298:C304)</f>
        <v>79000</v>
      </c>
      <c r="D297" s="36">
        <f t="shared" si="29"/>
        <v>3291.6666666666665</v>
      </c>
      <c r="E297" s="36">
        <f t="shared" si="31"/>
        <v>7417.840375586854</v>
      </c>
      <c r="F297" s="36">
        <f t="shared" si="30"/>
        <v>309.07668231611893</v>
      </c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</row>
    <row r="298" spans="1:18" x14ac:dyDescent="0.45">
      <c r="A298" s="7" t="s">
        <v>6</v>
      </c>
      <c r="B298" s="60">
        <v>77539.5</v>
      </c>
      <c r="C298" s="35">
        <v>53000</v>
      </c>
      <c r="D298" s="36">
        <f t="shared" si="29"/>
        <v>2208.3333333333335</v>
      </c>
      <c r="E298" s="36">
        <f t="shared" si="31"/>
        <v>4976.525821596244</v>
      </c>
      <c r="F298" s="36">
        <f t="shared" si="30"/>
        <v>207.35524256651016</v>
      </c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</row>
    <row r="299" spans="1:18" x14ac:dyDescent="0.45">
      <c r="A299" s="7" t="s">
        <v>7</v>
      </c>
      <c r="B299" s="60">
        <v>27549</v>
      </c>
      <c r="C299" s="51">
        <v>0</v>
      </c>
      <c r="D299" s="36">
        <f t="shared" si="29"/>
        <v>0</v>
      </c>
      <c r="E299" s="36">
        <f t="shared" si="31"/>
        <v>0</v>
      </c>
      <c r="F299" s="36">
        <f t="shared" si="30"/>
        <v>0</v>
      </c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</row>
    <row r="300" spans="1:18" x14ac:dyDescent="0.45">
      <c r="A300" s="7" t="s">
        <v>9</v>
      </c>
      <c r="B300" s="60">
        <v>0</v>
      </c>
      <c r="C300" s="35">
        <v>0</v>
      </c>
      <c r="D300" s="36">
        <f t="shared" si="29"/>
        <v>0</v>
      </c>
      <c r="E300" s="36">
        <f t="shared" si="31"/>
        <v>0</v>
      </c>
      <c r="F300" s="36">
        <f t="shared" si="30"/>
        <v>0</v>
      </c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</row>
    <row r="301" spans="1:18" x14ac:dyDescent="0.45">
      <c r="A301" s="7" t="s">
        <v>8</v>
      </c>
      <c r="B301" s="60">
        <v>46042</v>
      </c>
      <c r="C301" s="35">
        <v>0</v>
      </c>
      <c r="D301" s="36">
        <f t="shared" si="29"/>
        <v>0</v>
      </c>
      <c r="E301" s="36">
        <f t="shared" si="31"/>
        <v>0</v>
      </c>
      <c r="F301" s="36">
        <f t="shared" si="30"/>
        <v>0</v>
      </c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</row>
    <row r="302" spans="1:18" x14ac:dyDescent="0.45">
      <c r="A302" s="7" t="s">
        <v>10</v>
      </c>
      <c r="B302" s="60">
        <v>202095.6</v>
      </c>
      <c r="C302" s="35">
        <v>0</v>
      </c>
      <c r="D302" s="36">
        <f t="shared" si="29"/>
        <v>0</v>
      </c>
      <c r="E302" s="36">
        <f t="shared" si="31"/>
        <v>0</v>
      </c>
      <c r="F302" s="36">
        <f t="shared" si="30"/>
        <v>0</v>
      </c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</row>
    <row r="303" spans="1:18" x14ac:dyDescent="0.45">
      <c r="A303" s="7" t="s">
        <v>11</v>
      </c>
      <c r="B303" s="60">
        <v>155891.4</v>
      </c>
      <c r="C303" s="35">
        <v>26000</v>
      </c>
      <c r="D303" s="36">
        <f t="shared" si="29"/>
        <v>1083.3333333333333</v>
      </c>
      <c r="E303" s="36">
        <f t="shared" si="31"/>
        <v>2441.3145539906104</v>
      </c>
      <c r="F303" s="36">
        <f t="shared" si="30"/>
        <v>101.72143974960876</v>
      </c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</row>
    <row r="304" spans="1:18" x14ac:dyDescent="0.45">
      <c r="A304" s="7" t="s">
        <v>17</v>
      </c>
      <c r="B304" s="60">
        <v>21492.3</v>
      </c>
      <c r="C304" s="35">
        <v>0</v>
      </c>
      <c r="D304" s="36"/>
      <c r="E304" s="36"/>
      <c r="F304" s="36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</row>
    <row r="305" spans="1:18" x14ac:dyDescent="0.45">
      <c r="A305" s="4" t="s">
        <v>29</v>
      </c>
      <c r="B305" s="31"/>
      <c r="C305" s="32">
        <f>SUM(C306:C310)</f>
        <v>4500</v>
      </c>
      <c r="D305" s="31">
        <f t="shared" si="29"/>
        <v>187.5</v>
      </c>
      <c r="E305" s="31">
        <f t="shared" si="31"/>
        <v>422.53521126760563</v>
      </c>
      <c r="F305" s="31">
        <f t="shared" ref="F305:F316" si="32">E305/24</f>
        <v>17.6056338028169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</row>
    <row r="306" spans="1:18" s="6" customFormat="1" x14ac:dyDescent="0.45">
      <c r="A306" s="5" t="s">
        <v>26</v>
      </c>
      <c r="B306" s="53"/>
      <c r="C306" s="35">
        <v>600</v>
      </c>
      <c r="D306" s="36">
        <f t="shared" si="29"/>
        <v>25</v>
      </c>
      <c r="E306" s="36">
        <f t="shared" si="31"/>
        <v>56.338028169014081</v>
      </c>
      <c r="F306" s="36">
        <f t="shared" si="32"/>
        <v>2.3474178403755865</v>
      </c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</row>
    <row r="307" spans="1:18" x14ac:dyDescent="0.45">
      <c r="A307" s="7" t="s">
        <v>4</v>
      </c>
      <c r="B307" s="36"/>
      <c r="C307" s="35">
        <v>0</v>
      </c>
      <c r="D307" s="36">
        <f t="shared" si="29"/>
        <v>0</v>
      </c>
      <c r="E307" s="36">
        <f t="shared" si="31"/>
        <v>0</v>
      </c>
      <c r="F307" s="36">
        <f t="shared" si="32"/>
        <v>0</v>
      </c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</row>
    <row r="308" spans="1:18" x14ac:dyDescent="0.45">
      <c r="A308" s="7" t="s">
        <v>5</v>
      </c>
      <c r="B308" s="36"/>
      <c r="C308" s="35">
        <v>0</v>
      </c>
      <c r="D308" s="36">
        <f t="shared" si="29"/>
        <v>0</v>
      </c>
      <c r="E308" s="36">
        <f t="shared" si="31"/>
        <v>0</v>
      </c>
      <c r="F308" s="36">
        <f t="shared" si="32"/>
        <v>0</v>
      </c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</row>
    <row r="309" spans="1:18" s="9" customFormat="1" x14ac:dyDescent="0.45">
      <c r="A309" s="8" t="s">
        <v>27</v>
      </c>
      <c r="B309" s="54"/>
      <c r="C309" s="35">
        <v>0</v>
      </c>
      <c r="D309" s="36">
        <f t="shared" si="29"/>
        <v>0</v>
      </c>
      <c r="E309" s="36">
        <f t="shared" si="31"/>
        <v>0</v>
      </c>
      <c r="F309" s="36">
        <f t="shared" si="32"/>
        <v>0</v>
      </c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</row>
    <row r="310" spans="1:18" s="11" customFormat="1" x14ac:dyDescent="0.45">
      <c r="A310" s="10" t="s">
        <v>28</v>
      </c>
      <c r="B310" s="55"/>
      <c r="C310" s="35">
        <f>SUM(C311:C316)</f>
        <v>3900</v>
      </c>
      <c r="D310" s="36">
        <f t="shared" si="29"/>
        <v>162.5</v>
      </c>
      <c r="E310" s="36">
        <f t="shared" si="31"/>
        <v>366.19718309859155</v>
      </c>
      <c r="F310" s="36">
        <f t="shared" si="32"/>
        <v>15.258215962441314</v>
      </c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</row>
    <row r="311" spans="1:18" x14ac:dyDescent="0.45">
      <c r="A311" s="7" t="s">
        <v>6</v>
      </c>
      <c r="B311" s="36"/>
      <c r="C311" s="35">
        <v>3300</v>
      </c>
      <c r="D311" s="36">
        <f t="shared" si="29"/>
        <v>137.5</v>
      </c>
      <c r="E311" s="36">
        <f t="shared" si="31"/>
        <v>309.85915492957747</v>
      </c>
      <c r="F311" s="36">
        <f t="shared" si="32"/>
        <v>12.910798122065728</v>
      </c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</row>
    <row r="312" spans="1:18" x14ac:dyDescent="0.45">
      <c r="A312" s="7" t="s">
        <v>7</v>
      </c>
      <c r="B312" s="36"/>
      <c r="C312" s="35">
        <v>0</v>
      </c>
      <c r="D312" s="36">
        <f t="shared" si="29"/>
        <v>0</v>
      </c>
      <c r="E312" s="36">
        <f t="shared" si="31"/>
        <v>0</v>
      </c>
      <c r="F312" s="36">
        <f t="shared" si="32"/>
        <v>0</v>
      </c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</row>
    <row r="313" spans="1:18" x14ac:dyDescent="0.45">
      <c r="A313" s="7" t="s">
        <v>9</v>
      </c>
      <c r="B313" s="36"/>
      <c r="C313" s="35">
        <v>0</v>
      </c>
      <c r="D313" s="36">
        <f t="shared" si="29"/>
        <v>0</v>
      </c>
      <c r="E313" s="36">
        <f t="shared" si="31"/>
        <v>0</v>
      </c>
      <c r="F313" s="36">
        <f t="shared" si="32"/>
        <v>0</v>
      </c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</row>
    <row r="314" spans="1:18" x14ac:dyDescent="0.45">
      <c r="A314" s="7" t="s">
        <v>8</v>
      </c>
      <c r="B314" s="36"/>
      <c r="C314" s="35">
        <v>0</v>
      </c>
      <c r="D314" s="36">
        <f t="shared" si="29"/>
        <v>0</v>
      </c>
      <c r="E314" s="36">
        <f t="shared" si="31"/>
        <v>0</v>
      </c>
      <c r="F314" s="36">
        <f t="shared" si="32"/>
        <v>0</v>
      </c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</row>
    <row r="315" spans="1:18" x14ac:dyDescent="0.45">
      <c r="A315" s="7" t="s">
        <v>10</v>
      </c>
      <c r="B315" s="36"/>
      <c r="C315" s="35">
        <v>0</v>
      </c>
      <c r="D315" s="36">
        <f t="shared" si="29"/>
        <v>0</v>
      </c>
      <c r="E315" s="36">
        <f t="shared" si="31"/>
        <v>0</v>
      </c>
      <c r="F315" s="36">
        <f t="shared" si="32"/>
        <v>0</v>
      </c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</row>
    <row r="316" spans="1:18" x14ac:dyDescent="0.45">
      <c r="A316" s="7" t="s">
        <v>11</v>
      </c>
      <c r="B316" s="36"/>
      <c r="C316" s="35">
        <v>600</v>
      </c>
      <c r="D316" s="36">
        <f t="shared" si="29"/>
        <v>25</v>
      </c>
      <c r="E316" s="36">
        <f t="shared" si="31"/>
        <v>56.338028169014081</v>
      </c>
      <c r="F316" s="36">
        <f t="shared" si="32"/>
        <v>2.3474178403755865</v>
      </c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</row>
    <row r="317" spans="1:18" x14ac:dyDescent="0.45">
      <c r="A317" s="7" t="s">
        <v>17</v>
      </c>
      <c r="B317" s="36"/>
      <c r="C317" s="35">
        <v>0</v>
      </c>
      <c r="D317" s="36"/>
      <c r="E317" s="36"/>
      <c r="F317" s="36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</row>
    <row r="318" spans="1:18" x14ac:dyDescent="0.45">
      <c r="A318" s="4" t="s">
        <v>30</v>
      </c>
      <c r="B318" s="31"/>
      <c r="C318" s="32">
        <f>SUM(C319:C323)</f>
        <v>40130</v>
      </c>
      <c r="D318" s="31">
        <f t="shared" si="29"/>
        <v>1672.0833333333333</v>
      </c>
      <c r="E318" s="31">
        <f t="shared" si="31"/>
        <v>3768.0751173708918</v>
      </c>
      <c r="F318" s="31">
        <f t="shared" ref="F318:F329" si="33">E318/24</f>
        <v>157.00312989045383</v>
      </c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</row>
    <row r="319" spans="1:18" s="6" customFormat="1" x14ac:dyDescent="0.45">
      <c r="A319" s="5" t="s">
        <v>26</v>
      </c>
      <c r="B319" s="53"/>
      <c r="C319" s="35">
        <v>7000</v>
      </c>
      <c r="D319" s="36">
        <f t="shared" si="29"/>
        <v>291.66666666666669</v>
      </c>
      <c r="E319" s="36">
        <f t="shared" si="31"/>
        <v>657.27699530516429</v>
      </c>
      <c r="F319" s="36">
        <f t="shared" si="33"/>
        <v>27.386541471048513</v>
      </c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</row>
    <row r="320" spans="1:18" x14ac:dyDescent="0.45">
      <c r="A320" s="7" t="s">
        <v>4</v>
      </c>
      <c r="B320" s="36"/>
      <c r="C320" s="35">
        <v>0</v>
      </c>
      <c r="D320" s="36">
        <f t="shared" si="29"/>
        <v>0</v>
      </c>
      <c r="E320" s="36">
        <f t="shared" si="31"/>
        <v>0</v>
      </c>
      <c r="F320" s="36">
        <f t="shared" si="33"/>
        <v>0</v>
      </c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</row>
    <row r="321" spans="1:18" x14ac:dyDescent="0.45">
      <c r="A321" s="7" t="s">
        <v>5</v>
      </c>
      <c r="B321" s="36"/>
      <c r="C321" s="35">
        <v>0</v>
      </c>
      <c r="D321" s="36">
        <f t="shared" si="29"/>
        <v>0</v>
      </c>
      <c r="E321" s="36">
        <f t="shared" si="31"/>
        <v>0</v>
      </c>
      <c r="F321" s="36">
        <f t="shared" si="33"/>
        <v>0</v>
      </c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</row>
    <row r="322" spans="1:18" s="9" customFormat="1" x14ac:dyDescent="0.45">
      <c r="A322" s="8" t="s">
        <v>27</v>
      </c>
      <c r="B322" s="54"/>
      <c r="C322" s="35">
        <v>30</v>
      </c>
      <c r="D322" s="36">
        <f t="shared" si="29"/>
        <v>1.25</v>
      </c>
      <c r="E322" s="36">
        <f t="shared" si="31"/>
        <v>2.816901408450704</v>
      </c>
      <c r="F322" s="36">
        <f t="shared" si="33"/>
        <v>0.11737089201877933</v>
      </c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</row>
    <row r="323" spans="1:18" s="11" customFormat="1" x14ac:dyDescent="0.45">
      <c r="A323" s="10" t="s">
        <v>28</v>
      </c>
      <c r="B323" s="55"/>
      <c r="C323" s="35">
        <f>SUM(C324:C329)</f>
        <v>33100</v>
      </c>
      <c r="D323" s="36">
        <f t="shared" si="29"/>
        <v>1379.1666666666667</v>
      </c>
      <c r="E323" s="36">
        <f t="shared" si="31"/>
        <v>3107.9812206572769</v>
      </c>
      <c r="F323" s="36">
        <f t="shared" si="33"/>
        <v>129.49921752738655</v>
      </c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</row>
    <row r="324" spans="1:18" x14ac:dyDescent="0.45">
      <c r="A324" s="7" t="s">
        <v>6</v>
      </c>
      <c r="B324" s="36"/>
      <c r="C324" s="35">
        <v>0</v>
      </c>
      <c r="D324" s="36">
        <f t="shared" si="29"/>
        <v>0</v>
      </c>
      <c r="E324" s="36">
        <f t="shared" si="31"/>
        <v>0</v>
      </c>
      <c r="F324" s="36">
        <f t="shared" si="33"/>
        <v>0</v>
      </c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</row>
    <row r="325" spans="1:18" x14ac:dyDescent="0.45">
      <c r="A325" s="7" t="s">
        <v>7</v>
      </c>
      <c r="B325" s="36"/>
      <c r="C325" s="35">
        <v>20000</v>
      </c>
      <c r="D325" s="36">
        <f t="shared" si="29"/>
        <v>833.33333333333337</v>
      </c>
      <c r="E325" s="36">
        <f t="shared" si="31"/>
        <v>1877.9342723004695</v>
      </c>
      <c r="F325" s="36">
        <f t="shared" si="33"/>
        <v>78.247261345852891</v>
      </c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</row>
    <row r="326" spans="1:18" x14ac:dyDescent="0.45">
      <c r="A326" s="7" t="s">
        <v>9</v>
      </c>
      <c r="B326" s="36"/>
      <c r="C326" s="35">
        <v>0</v>
      </c>
      <c r="D326" s="36">
        <f t="shared" si="29"/>
        <v>0</v>
      </c>
      <c r="E326" s="36">
        <f t="shared" si="31"/>
        <v>0</v>
      </c>
      <c r="F326" s="36">
        <f t="shared" si="33"/>
        <v>0</v>
      </c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</row>
    <row r="327" spans="1:18" x14ac:dyDescent="0.45">
      <c r="A327" s="7" t="s">
        <v>8</v>
      </c>
      <c r="B327" s="36"/>
      <c r="C327" s="35">
        <v>0</v>
      </c>
      <c r="D327" s="36">
        <f t="shared" si="29"/>
        <v>0</v>
      </c>
      <c r="E327" s="36">
        <f t="shared" si="31"/>
        <v>0</v>
      </c>
      <c r="F327" s="36">
        <f t="shared" si="33"/>
        <v>0</v>
      </c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</row>
    <row r="328" spans="1:18" x14ac:dyDescent="0.45">
      <c r="A328" s="7" t="s">
        <v>10</v>
      </c>
      <c r="B328" s="36"/>
      <c r="C328" s="35">
        <v>0</v>
      </c>
      <c r="D328" s="36">
        <f t="shared" si="29"/>
        <v>0</v>
      </c>
      <c r="E328" s="36">
        <f t="shared" si="31"/>
        <v>0</v>
      </c>
      <c r="F328" s="36">
        <f t="shared" si="33"/>
        <v>0</v>
      </c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</row>
    <row r="329" spans="1:18" x14ac:dyDescent="0.45">
      <c r="A329" s="7" t="s">
        <v>11</v>
      </c>
      <c r="B329" s="36"/>
      <c r="C329" s="35">
        <v>13100</v>
      </c>
      <c r="D329" s="36">
        <f t="shared" si="29"/>
        <v>545.83333333333337</v>
      </c>
      <c r="E329" s="36">
        <f t="shared" si="31"/>
        <v>1230.0469483568074</v>
      </c>
      <c r="F329" s="36">
        <f t="shared" si="33"/>
        <v>51.251956181533643</v>
      </c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</row>
    <row r="330" spans="1:18" x14ac:dyDescent="0.45">
      <c r="A330" s="7" t="s">
        <v>17</v>
      </c>
      <c r="B330" s="36"/>
      <c r="C330" s="35">
        <v>0</v>
      </c>
      <c r="D330" s="36"/>
      <c r="E330" s="36"/>
      <c r="F330" s="36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</row>
    <row r="331" spans="1:18" x14ac:dyDescent="0.45">
      <c r="A331" s="3" t="s">
        <v>37</v>
      </c>
      <c r="B331" s="57"/>
      <c r="C331" s="58"/>
      <c r="D331" s="57"/>
      <c r="E331" s="57"/>
      <c r="F331" s="57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</row>
    <row r="332" spans="1:18" x14ac:dyDescent="0.45">
      <c r="A332" s="13" t="s">
        <v>23</v>
      </c>
      <c r="B332" s="27"/>
      <c r="C332" s="28">
        <f>C333+C346+C359</f>
        <v>384050</v>
      </c>
      <c r="D332" s="27">
        <f t="shared" ref="D332:D370" si="34">C332/24</f>
        <v>16002.083333333334</v>
      </c>
      <c r="E332" s="27">
        <f>C332/10.65</f>
        <v>36061.032863849767</v>
      </c>
      <c r="F332" s="27">
        <f t="shared" ref="F332:F344" si="35">E332/24</f>
        <v>1502.5430359937402</v>
      </c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</row>
    <row r="333" spans="1:18" x14ac:dyDescent="0.45">
      <c r="A333" s="4" t="s">
        <v>24</v>
      </c>
      <c r="B333" s="31"/>
      <c r="C333" s="32">
        <f>SUM(C334:C338)</f>
        <v>332950</v>
      </c>
      <c r="D333" s="31">
        <f t="shared" si="34"/>
        <v>13872.916666666666</v>
      </c>
      <c r="E333" s="31">
        <f t="shared" ref="E333:E370" si="36">C333/10.65</f>
        <v>31262.910798122066</v>
      </c>
      <c r="F333" s="31">
        <f t="shared" si="35"/>
        <v>1302.6212832550862</v>
      </c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</row>
    <row r="334" spans="1:18" s="6" customFormat="1" x14ac:dyDescent="0.45">
      <c r="A334" s="5" t="s">
        <v>26</v>
      </c>
      <c r="B334" s="53"/>
      <c r="C334" s="35">
        <v>221000</v>
      </c>
      <c r="D334" s="36">
        <f t="shared" si="34"/>
        <v>9208.3333333333339</v>
      </c>
      <c r="E334" s="36">
        <f t="shared" si="36"/>
        <v>20751.173708920189</v>
      </c>
      <c r="F334" s="36">
        <f t="shared" si="35"/>
        <v>864.63223787167453</v>
      </c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</row>
    <row r="335" spans="1:18" x14ac:dyDescent="0.45">
      <c r="A335" s="7" t="s">
        <v>4</v>
      </c>
      <c r="B335" s="36"/>
      <c r="C335" s="40">
        <v>31800</v>
      </c>
      <c r="D335" s="36">
        <f t="shared" si="34"/>
        <v>1325</v>
      </c>
      <c r="E335" s="36">
        <f t="shared" si="36"/>
        <v>2985.9154929577462</v>
      </c>
      <c r="F335" s="36">
        <f t="shared" si="35"/>
        <v>124.4131455399061</v>
      </c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</row>
    <row r="336" spans="1:18" x14ac:dyDescent="0.45">
      <c r="A336" s="7" t="s">
        <v>5</v>
      </c>
      <c r="B336" s="56"/>
      <c r="C336" s="35">
        <v>0</v>
      </c>
      <c r="D336" s="36">
        <f t="shared" si="34"/>
        <v>0</v>
      </c>
      <c r="E336" s="36">
        <f t="shared" si="36"/>
        <v>0</v>
      </c>
      <c r="F336" s="36">
        <f t="shared" si="35"/>
        <v>0</v>
      </c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</row>
    <row r="337" spans="1:18" s="9" customFormat="1" x14ac:dyDescent="0.45">
      <c r="A337" s="8" t="s">
        <v>27</v>
      </c>
      <c r="B337" s="54"/>
      <c r="C337" s="35">
        <v>1150</v>
      </c>
      <c r="D337" s="36">
        <f t="shared" si="34"/>
        <v>47.916666666666664</v>
      </c>
      <c r="E337" s="36">
        <f t="shared" si="36"/>
        <v>107.98122065727699</v>
      </c>
      <c r="F337" s="36">
        <f t="shared" si="35"/>
        <v>4.4992175273865413</v>
      </c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</row>
    <row r="338" spans="1:18" s="11" customFormat="1" x14ac:dyDescent="0.45">
      <c r="A338" s="10" t="s">
        <v>28</v>
      </c>
      <c r="B338" s="55"/>
      <c r="C338" s="35">
        <f>SUM(C339:C345)</f>
        <v>79000</v>
      </c>
      <c r="D338" s="36">
        <f t="shared" si="34"/>
        <v>3291.6666666666665</v>
      </c>
      <c r="E338" s="36">
        <f t="shared" si="36"/>
        <v>7417.840375586854</v>
      </c>
      <c r="F338" s="36">
        <f t="shared" si="35"/>
        <v>309.07668231611893</v>
      </c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</row>
    <row r="339" spans="1:18" x14ac:dyDescent="0.45">
      <c r="A339" s="7" t="s">
        <v>6</v>
      </c>
      <c r="B339" s="60">
        <v>77539.5</v>
      </c>
      <c r="C339" s="35">
        <v>53000</v>
      </c>
      <c r="D339" s="36">
        <f t="shared" si="34"/>
        <v>2208.3333333333335</v>
      </c>
      <c r="E339" s="36">
        <f t="shared" si="36"/>
        <v>4976.525821596244</v>
      </c>
      <c r="F339" s="36">
        <f t="shared" si="35"/>
        <v>207.35524256651016</v>
      </c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</row>
    <row r="340" spans="1:18" x14ac:dyDescent="0.45">
      <c r="A340" s="7" t="s">
        <v>7</v>
      </c>
      <c r="B340" s="60">
        <v>27549</v>
      </c>
      <c r="C340" s="51">
        <v>0</v>
      </c>
      <c r="D340" s="36">
        <f t="shared" si="34"/>
        <v>0</v>
      </c>
      <c r="E340" s="36">
        <f t="shared" si="36"/>
        <v>0</v>
      </c>
      <c r="F340" s="36">
        <f t="shared" si="35"/>
        <v>0</v>
      </c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</row>
    <row r="341" spans="1:18" x14ac:dyDescent="0.45">
      <c r="A341" s="7" t="s">
        <v>9</v>
      </c>
      <c r="B341" s="60">
        <v>0</v>
      </c>
      <c r="C341" s="35">
        <v>0</v>
      </c>
      <c r="D341" s="36">
        <f t="shared" si="34"/>
        <v>0</v>
      </c>
      <c r="E341" s="36">
        <f t="shared" si="36"/>
        <v>0</v>
      </c>
      <c r="F341" s="36">
        <f t="shared" si="35"/>
        <v>0</v>
      </c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</row>
    <row r="342" spans="1:18" x14ac:dyDescent="0.45">
      <c r="A342" s="7" t="s">
        <v>8</v>
      </c>
      <c r="B342" s="60">
        <v>46042</v>
      </c>
      <c r="C342" s="35">
        <v>0</v>
      </c>
      <c r="D342" s="36">
        <f t="shared" si="34"/>
        <v>0</v>
      </c>
      <c r="E342" s="36">
        <f t="shared" si="36"/>
        <v>0</v>
      </c>
      <c r="F342" s="36">
        <f t="shared" si="35"/>
        <v>0</v>
      </c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</row>
    <row r="343" spans="1:18" x14ac:dyDescent="0.45">
      <c r="A343" s="7" t="s">
        <v>10</v>
      </c>
      <c r="B343" s="60">
        <v>202095.6</v>
      </c>
      <c r="C343" s="35">
        <v>0</v>
      </c>
      <c r="D343" s="36">
        <f t="shared" si="34"/>
        <v>0</v>
      </c>
      <c r="E343" s="36">
        <f t="shared" si="36"/>
        <v>0</v>
      </c>
      <c r="F343" s="36">
        <f t="shared" si="35"/>
        <v>0</v>
      </c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</row>
    <row r="344" spans="1:18" x14ac:dyDescent="0.45">
      <c r="A344" s="7" t="s">
        <v>11</v>
      </c>
      <c r="B344" s="60">
        <v>155891.4</v>
      </c>
      <c r="C344" s="35">
        <v>26000</v>
      </c>
      <c r="D344" s="36">
        <f t="shared" si="34"/>
        <v>1083.3333333333333</v>
      </c>
      <c r="E344" s="36">
        <f t="shared" si="36"/>
        <v>2441.3145539906104</v>
      </c>
      <c r="F344" s="36">
        <f t="shared" si="35"/>
        <v>101.72143974960876</v>
      </c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</row>
    <row r="345" spans="1:18" x14ac:dyDescent="0.45">
      <c r="A345" s="7" t="s">
        <v>17</v>
      </c>
      <c r="B345" s="60">
        <v>21492.3</v>
      </c>
      <c r="C345" s="35">
        <v>0</v>
      </c>
      <c r="D345" s="36"/>
      <c r="E345" s="36"/>
      <c r="F345" s="36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</row>
    <row r="346" spans="1:18" x14ac:dyDescent="0.45">
      <c r="A346" s="4" t="s">
        <v>29</v>
      </c>
      <c r="B346" s="31"/>
      <c r="C346" s="32">
        <f>SUM(C347:C351)</f>
        <v>4500</v>
      </c>
      <c r="D346" s="31">
        <f t="shared" si="34"/>
        <v>187.5</v>
      </c>
      <c r="E346" s="31">
        <f t="shared" si="36"/>
        <v>422.53521126760563</v>
      </c>
      <c r="F346" s="31">
        <f t="shared" ref="F346:F357" si="37">E346/24</f>
        <v>17.6056338028169</v>
      </c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</row>
    <row r="347" spans="1:18" s="6" customFormat="1" x14ac:dyDescent="0.45">
      <c r="A347" s="5" t="s">
        <v>26</v>
      </c>
      <c r="B347" s="53"/>
      <c r="C347" s="35">
        <v>600</v>
      </c>
      <c r="D347" s="36">
        <f t="shared" si="34"/>
        <v>25</v>
      </c>
      <c r="E347" s="36">
        <f t="shared" si="36"/>
        <v>56.338028169014081</v>
      </c>
      <c r="F347" s="36">
        <f t="shared" si="37"/>
        <v>2.3474178403755865</v>
      </c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</row>
    <row r="348" spans="1:18" x14ac:dyDescent="0.45">
      <c r="A348" s="7" t="s">
        <v>4</v>
      </c>
      <c r="B348" s="36"/>
      <c r="C348" s="35">
        <v>0</v>
      </c>
      <c r="D348" s="36">
        <f t="shared" si="34"/>
        <v>0</v>
      </c>
      <c r="E348" s="36">
        <f t="shared" si="36"/>
        <v>0</v>
      </c>
      <c r="F348" s="36">
        <f t="shared" si="37"/>
        <v>0</v>
      </c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</row>
    <row r="349" spans="1:18" x14ac:dyDescent="0.45">
      <c r="A349" s="7" t="s">
        <v>5</v>
      </c>
      <c r="B349" s="36"/>
      <c r="C349" s="35">
        <v>0</v>
      </c>
      <c r="D349" s="36">
        <f t="shared" si="34"/>
        <v>0</v>
      </c>
      <c r="E349" s="36">
        <f t="shared" si="36"/>
        <v>0</v>
      </c>
      <c r="F349" s="36">
        <f t="shared" si="37"/>
        <v>0</v>
      </c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</row>
    <row r="350" spans="1:18" s="9" customFormat="1" x14ac:dyDescent="0.45">
      <c r="A350" s="8" t="s">
        <v>27</v>
      </c>
      <c r="B350" s="54"/>
      <c r="C350" s="35">
        <v>0</v>
      </c>
      <c r="D350" s="36">
        <f t="shared" si="34"/>
        <v>0</v>
      </c>
      <c r="E350" s="36">
        <f t="shared" si="36"/>
        <v>0</v>
      </c>
      <c r="F350" s="36">
        <f t="shared" si="37"/>
        <v>0</v>
      </c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</row>
    <row r="351" spans="1:18" s="11" customFormat="1" x14ac:dyDescent="0.45">
      <c r="A351" s="10" t="s">
        <v>28</v>
      </c>
      <c r="B351" s="55"/>
      <c r="C351" s="35">
        <f>SUM(C352:C357)</f>
        <v>3900</v>
      </c>
      <c r="D351" s="36">
        <f t="shared" si="34"/>
        <v>162.5</v>
      </c>
      <c r="E351" s="36">
        <f t="shared" si="36"/>
        <v>366.19718309859155</v>
      </c>
      <c r="F351" s="36">
        <f t="shared" si="37"/>
        <v>15.258215962441314</v>
      </c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</row>
    <row r="352" spans="1:18" x14ac:dyDescent="0.45">
      <c r="A352" s="7" t="s">
        <v>6</v>
      </c>
      <c r="B352" s="36"/>
      <c r="C352" s="35">
        <v>3300</v>
      </c>
      <c r="D352" s="36">
        <f t="shared" si="34"/>
        <v>137.5</v>
      </c>
      <c r="E352" s="36">
        <f t="shared" si="36"/>
        <v>309.85915492957747</v>
      </c>
      <c r="F352" s="36">
        <f t="shared" si="37"/>
        <v>12.910798122065728</v>
      </c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</row>
    <row r="353" spans="1:18" x14ac:dyDescent="0.45">
      <c r="A353" s="7" t="s">
        <v>7</v>
      </c>
      <c r="B353" s="36"/>
      <c r="C353" s="35">
        <v>0</v>
      </c>
      <c r="D353" s="36">
        <f t="shared" si="34"/>
        <v>0</v>
      </c>
      <c r="E353" s="36">
        <f t="shared" si="36"/>
        <v>0</v>
      </c>
      <c r="F353" s="36">
        <f t="shared" si="37"/>
        <v>0</v>
      </c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</row>
    <row r="354" spans="1:18" x14ac:dyDescent="0.45">
      <c r="A354" s="7" t="s">
        <v>9</v>
      </c>
      <c r="B354" s="36"/>
      <c r="C354" s="35">
        <v>0</v>
      </c>
      <c r="D354" s="36">
        <f t="shared" si="34"/>
        <v>0</v>
      </c>
      <c r="E354" s="36">
        <f t="shared" si="36"/>
        <v>0</v>
      </c>
      <c r="F354" s="36">
        <f t="shared" si="37"/>
        <v>0</v>
      </c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</row>
    <row r="355" spans="1:18" x14ac:dyDescent="0.45">
      <c r="A355" s="7" t="s">
        <v>8</v>
      </c>
      <c r="B355" s="36"/>
      <c r="C355" s="35">
        <v>0</v>
      </c>
      <c r="D355" s="36">
        <f t="shared" si="34"/>
        <v>0</v>
      </c>
      <c r="E355" s="36">
        <f t="shared" si="36"/>
        <v>0</v>
      </c>
      <c r="F355" s="36">
        <f t="shared" si="37"/>
        <v>0</v>
      </c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</row>
    <row r="356" spans="1:18" x14ac:dyDescent="0.45">
      <c r="A356" s="7" t="s">
        <v>10</v>
      </c>
      <c r="B356" s="36"/>
      <c r="C356" s="35">
        <v>0</v>
      </c>
      <c r="D356" s="36">
        <f t="shared" si="34"/>
        <v>0</v>
      </c>
      <c r="E356" s="36">
        <f t="shared" si="36"/>
        <v>0</v>
      </c>
      <c r="F356" s="36">
        <f t="shared" si="37"/>
        <v>0</v>
      </c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</row>
    <row r="357" spans="1:18" x14ac:dyDescent="0.45">
      <c r="A357" s="7" t="s">
        <v>11</v>
      </c>
      <c r="B357" s="36"/>
      <c r="C357" s="35">
        <v>600</v>
      </c>
      <c r="D357" s="36">
        <f t="shared" si="34"/>
        <v>25</v>
      </c>
      <c r="E357" s="36">
        <f t="shared" si="36"/>
        <v>56.338028169014081</v>
      </c>
      <c r="F357" s="36">
        <f t="shared" si="37"/>
        <v>2.3474178403755865</v>
      </c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</row>
    <row r="358" spans="1:18" x14ac:dyDescent="0.45">
      <c r="A358" s="7" t="s">
        <v>17</v>
      </c>
      <c r="B358" s="36"/>
      <c r="C358" s="35">
        <v>0</v>
      </c>
      <c r="D358" s="36"/>
      <c r="E358" s="36"/>
      <c r="F358" s="36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</row>
    <row r="359" spans="1:18" x14ac:dyDescent="0.45">
      <c r="A359" s="4" t="s">
        <v>30</v>
      </c>
      <c r="B359" s="31"/>
      <c r="C359" s="32">
        <f>SUM(C360:C364)</f>
        <v>46600</v>
      </c>
      <c r="D359" s="31">
        <f t="shared" si="34"/>
        <v>1941.6666666666667</v>
      </c>
      <c r="E359" s="31">
        <f t="shared" si="36"/>
        <v>4375.5868544600935</v>
      </c>
      <c r="F359" s="31">
        <f t="shared" ref="F359:F370" si="38">E359/24</f>
        <v>182.31611893583724</v>
      </c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</row>
    <row r="360" spans="1:18" s="6" customFormat="1" x14ac:dyDescent="0.45">
      <c r="A360" s="5" t="s">
        <v>26</v>
      </c>
      <c r="B360" s="53"/>
      <c r="C360" s="35">
        <v>10000</v>
      </c>
      <c r="D360" s="36">
        <f t="shared" si="34"/>
        <v>416.66666666666669</v>
      </c>
      <c r="E360" s="36">
        <f t="shared" si="36"/>
        <v>938.96713615023475</v>
      </c>
      <c r="F360" s="36">
        <f t="shared" si="38"/>
        <v>39.123630672926446</v>
      </c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</row>
    <row r="361" spans="1:18" x14ac:dyDescent="0.45">
      <c r="A361" s="7" t="s">
        <v>4</v>
      </c>
      <c r="B361" s="36"/>
      <c r="C361" s="35">
        <v>0</v>
      </c>
      <c r="D361" s="36">
        <f t="shared" si="34"/>
        <v>0</v>
      </c>
      <c r="E361" s="36">
        <f t="shared" si="36"/>
        <v>0</v>
      </c>
      <c r="F361" s="36">
        <f t="shared" si="38"/>
        <v>0</v>
      </c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</row>
    <row r="362" spans="1:18" x14ac:dyDescent="0.45">
      <c r="A362" s="7" t="s">
        <v>5</v>
      </c>
      <c r="B362" s="36"/>
      <c r="C362" s="35">
        <v>0</v>
      </c>
      <c r="D362" s="36">
        <f t="shared" si="34"/>
        <v>0</v>
      </c>
      <c r="E362" s="36">
        <f t="shared" si="36"/>
        <v>0</v>
      </c>
      <c r="F362" s="36">
        <f t="shared" si="38"/>
        <v>0</v>
      </c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</row>
    <row r="363" spans="1:18" s="9" customFormat="1" x14ac:dyDescent="0.45">
      <c r="A363" s="8" t="s">
        <v>27</v>
      </c>
      <c r="B363" s="54"/>
      <c r="C363" s="35">
        <v>0</v>
      </c>
      <c r="D363" s="36">
        <f t="shared" si="34"/>
        <v>0</v>
      </c>
      <c r="E363" s="36">
        <f t="shared" si="36"/>
        <v>0</v>
      </c>
      <c r="F363" s="36">
        <f t="shared" si="38"/>
        <v>0</v>
      </c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</row>
    <row r="364" spans="1:18" s="11" customFormat="1" x14ac:dyDescent="0.45">
      <c r="A364" s="10" t="s">
        <v>28</v>
      </c>
      <c r="B364" s="55"/>
      <c r="C364" s="35">
        <f>SUM(C365:C370)</f>
        <v>36600</v>
      </c>
      <c r="D364" s="36">
        <f t="shared" si="34"/>
        <v>1525</v>
      </c>
      <c r="E364" s="36">
        <f t="shared" si="36"/>
        <v>3436.6197183098589</v>
      </c>
      <c r="F364" s="36">
        <f t="shared" si="38"/>
        <v>143.19248826291079</v>
      </c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</row>
    <row r="365" spans="1:18" x14ac:dyDescent="0.45">
      <c r="A365" s="7" t="s">
        <v>6</v>
      </c>
      <c r="B365" s="36"/>
      <c r="C365" s="35">
        <v>0</v>
      </c>
      <c r="D365" s="36">
        <f t="shared" si="34"/>
        <v>0</v>
      </c>
      <c r="E365" s="36">
        <f t="shared" si="36"/>
        <v>0</v>
      </c>
      <c r="F365" s="36">
        <f t="shared" si="38"/>
        <v>0</v>
      </c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</row>
    <row r="366" spans="1:18" x14ac:dyDescent="0.45">
      <c r="A366" s="7" t="s">
        <v>7</v>
      </c>
      <c r="B366" s="36"/>
      <c r="C366" s="35">
        <v>2000</v>
      </c>
      <c r="D366" s="36">
        <f t="shared" si="34"/>
        <v>83.333333333333329</v>
      </c>
      <c r="E366" s="36">
        <f t="shared" si="36"/>
        <v>187.79342723004694</v>
      </c>
      <c r="F366" s="36">
        <f t="shared" si="38"/>
        <v>7.8247261345852896</v>
      </c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</row>
    <row r="367" spans="1:18" x14ac:dyDescent="0.45">
      <c r="A367" s="7" t="s">
        <v>9</v>
      </c>
      <c r="B367" s="36"/>
      <c r="C367" s="35">
        <v>0</v>
      </c>
      <c r="D367" s="36">
        <f t="shared" si="34"/>
        <v>0</v>
      </c>
      <c r="E367" s="36">
        <f t="shared" si="36"/>
        <v>0</v>
      </c>
      <c r="F367" s="36">
        <f t="shared" si="38"/>
        <v>0</v>
      </c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</row>
    <row r="368" spans="1:18" x14ac:dyDescent="0.45">
      <c r="A368" s="7" t="s">
        <v>8</v>
      </c>
      <c r="B368" s="36"/>
      <c r="C368" s="35">
        <v>0</v>
      </c>
      <c r="D368" s="36">
        <f t="shared" si="34"/>
        <v>0</v>
      </c>
      <c r="E368" s="36">
        <f t="shared" si="36"/>
        <v>0</v>
      </c>
      <c r="F368" s="36">
        <f t="shared" si="38"/>
        <v>0</v>
      </c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</row>
    <row r="369" spans="1:18" x14ac:dyDescent="0.45">
      <c r="A369" s="7" t="s">
        <v>10</v>
      </c>
      <c r="B369" s="36"/>
      <c r="C369" s="35">
        <v>0</v>
      </c>
      <c r="D369" s="36">
        <f t="shared" si="34"/>
        <v>0</v>
      </c>
      <c r="E369" s="36">
        <f t="shared" si="36"/>
        <v>0</v>
      </c>
      <c r="F369" s="36">
        <f t="shared" si="38"/>
        <v>0</v>
      </c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</row>
    <row r="370" spans="1:18" x14ac:dyDescent="0.45">
      <c r="A370" s="7" t="s">
        <v>11</v>
      </c>
      <c r="B370" s="36"/>
      <c r="C370" s="35">
        <v>34600</v>
      </c>
      <c r="D370" s="36">
        <f t="shared" si="34"/>
        <v>1441.6666666666667</v>
      </c>
      <c r="E370" s="36">
        <f t="shared" si="36"/>
        <v>3248.8262910798121</v>
      </c>
      <c r="F370" s="36">
        <f t="shared" si="38"/>
        <v>135.3677621283255</v>
      </c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</row>
    <row r="371" spans="1:18" x14ac:dyDescent="0.45">
      <c r="A371" s="7" t="s">
        <v>17</v>
      </c>
      <c r="B371" s="36"/>
      <c r="C371" s="35">
        <v>0</v>
      </c>
      <c r="D371" s="36"/>
      <c r="E371" s="36"/>
      <c r="F371" s="36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</row>
    <row r="372" spans="1:18" x14ac:dyDescent="0.45">
      <c r="A372" s="3" t="s">
        <v>38</v>
      </c>
      <c r="B372" s="57"/>
      <c r="C372" s="58"/>
      <c r="D372" s="57"/>
      <c r="E372" s="57"/>
      <c r="F372" s="57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</row>
    <row r="373" spans="1:18" x14ac:dyDescent="0.45">
      <c r="A373" s="13" t="s">
        <v>23</v>
      </c>
      <c r="B373" s="27"/>
      <c r="C373" s="28">
        <f>C374+C387+C400</f>
        <v>392750</v>
      </c>
      <c r="D373" s="27">
        <f t="shared" ref="D373:D411" si="39">C373/24</f>
        <v>16364.583333333334</v>
      </c>
      <c r="E373" s="27">
        <f>C373/10.65</f>
        <v>36877.934272300467</v>
      </c>
      <c r="F373" s="27">
        <f t="shared" ref="F373:F385" si="40">E373/24</f>
        <v>1536.5805946791861</v>
      </c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</row>
    <row r="374" spans="1:18" x14ac:dyDescent="0.45">
      <c r="A374" s="4" t="s">
        <v>24</v>
      </c>
      <c r="B374" s="31"/>
      <c r="C374" s="32">
        <f>SUM(C375:C379)</f>
        <v>332950</v>
      </c>
      <c r="D374" s="31">
        <f t="shared" si="39"/>
        <v>13872.916666666666</v>
      </c>
      <c r="E374" s="31">
        <f t="shared" ref="E374:E411" si="41">C374/10.65</f>
        <v>31262.910798122066</v>
      </c>
      <c r="F374" s="31">
        <f t="shared" si="40"/>
        <v>1302.6212832550862</v>
      </c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</row>
    <row r="375" spans="1:18" s="6" customFormat="1" x14ac:dyDescent="0.45">
      <c r="A375" s="5" t="s">
        <v>26</v>
      </c>
      <c r="B375" s="53"/>
      <c r="C375" s="35">
        <v>221000</v>
      </c>
      <c r="D375" s="36">
        <f t="shared" si="39"/>
        <v>9208.3333333333339</v>
      </c>
      <c r="E375" s="36">
        <f t="shared" si="41"/>
        <v>20751.173708920189</v>
      </c>
      <c r="F375" s="36">
        <f t="shared" si="40"/>
        <v>864.63223787167453</v>
      </c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</row>
    <row r="376" spans="1:18" x14ac:dyDescent="0.45">
      <c r="A376" s="7" t="s">
        <v>4</v>
      </c>
      <c r="B376" s="36"/>
      <c r="C376" s="40">
        <v>31800</v>
      </c>
      <c r="D376" s="36">
        <f t="shared" si="39"/>
        <v>1325</v>
      </c>
      <c r="E376" s="36">
        <f t="shared" si="41"/>
        <v>2985.9154929577462</v>
      </c>
      <c r="F376" s="36">
        <f t="shared" si="40"/>
        <v>124.4131455399061</v>
      </c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</row>
    <row r="377" spans="1:18" x14ac:dyDescent="0.45">
      <c r="A377" s="7" t="s">
        <v>5</v>
      </c>
      <c r="B377" s="56"/>
      <c r="C377" s="35">
        <v>0</v>
      </c>
      <c r="D377" s="36">
        <f t="shared" si="39"/>
        <v>0</v>
      </c>
      <c r="E377" s="36">
        <f t="shared" si="41"/>
        <v>0</v>
      </c>
      <c r="F377" s="36">
        <f t="shared" si="40"/>
        <v>0</v>
      </c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</row>
    <row r="378" spans="1:18" s="9" customFormat="1" x14ac:dyDescent="0.45">
      <c r="A378" s="8" t="s">
        <v>27</v>
      </c>
      <c r="B378" s="54"/>
      <c r="C378" s="35">
        <v>1150</v>
      </c>
      <c r="D378" s="36">
        <f t="shared" si="39"/>
        <v>47.916666666666664</v>
      </c>
      <c r="E378" s="36">
        <f t="shared" si="41"/>
        <v>107.98122065727699</v>
      </c>
      <c r="F378" s="36">
        <f t="shared" si="40"/>
        <v>4.4992175273865413</v>
      </c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</row>
    <row r="379" spans="1:18" s="11" customFormat="1" x14ac:dyDescent="0.45">
      <c r="A379" s="10" t="s">
        <v>28</v>
      </c>
      <c r="B379" s="55"/>
      <c r="C379" s="35">
        <f>SUM(C380:C386)</f>
        <v>79000</v>
      </c>
      <c r="D379" s="36">
        <f t="shared" si="39"/>
        <v>3291.6666666666665</v>
      </c>
      <c r="E379" s="36">
        <f t="shared" si="41"/>
        <v>7417.840375586854</v>
      </c>
      <c r="F379" s="36">
        <f t="shared" si="40"/>
        <v>309.07668231611893</v>
      </c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</row>
    <row r="380" spans="1:18" x14ac:dyDescent="0.45">
      <c r="A380" s="7" t="s">
        <v>6</v>
      </c>
      <c r="B380" s="60">
        <v>77539.5</v>
      </c>
      <c r="C380" s="35">
        <v>53000</v>
      </c>
      <c r="D380" s="36">
        <f t="shared" si="39"/>
        <v>2208.3333333333335</v>
      </c>
      <c r="E380" s="36">
        <f t="shared" si="41"/>
        <v>4976.525821596244</v>
      </c>
      <c r="F380" s="36">
        <f t="shared" si="40"/>
        <v>207.35524256651016</v>
      </c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</row>
    <row r="381" spans="1:18" x14ac:dyDescent="0.45">
      <c r="A381" s="7" t="s">
        <v>7</v>
      </c>
      <c r="B381" s="60">
        <v>27549</v>
      </c>
      <c r="C381" s="51">
        <v>0</v>
      </c>
      <c r="D381" s="36">
        <f t="shared" si="39"/>
        <v>0</v>
      </c>
      <c r="E381" s="36">
        <f t="shared" si="41"/>
        <v>0</v>
      </c>
      <c r="F381" s="36">
        <f t="shared" si="40"/>
        <v>0</v>
      </c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</row>
    <row r="382" spans="1:18" x14ac:dyDescent="0.45">
      <c r="A382" s="7" t="s">
        <v>9</v>
      </c>
      <c r="B382" s="60">
        <v>0</v>
      </c>
      <c r="C382" s="35">
        <v>0</v>
      </c>
      <c r="D382" s="36">
        <f t="shared" si="39"/>
        <v>0</v>
      </c>
      <c r="E382" s="36">
        <f t="shared" si="41"/>
        <v>0</v>
      </c>
      <c r="F382" s="36">
        <f t="shared" si="40"/>
        <v>0</v>
      </c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</row>
    <row r="383" spans="1:18" x14ac:dyDescent="0.45">
      <c r="A383" s="7" t="s">
        <v>8</v>
      </c>
      <c r="B383" s="60">
        <v>46042</v>
      </c>
      <c r="C383" s="35">
        <v>0</v>
      </c>
      <c r="D383" s="36">
        <f t="shared" si="39"/>
        <v>0</v>
      </c>
      <c r="E383" s="36">
        <f t="shared" si="41"/>
        <v>0</v>
      </c>
      <c r="F383" s="36">
        <f t="shared" si="40"/>
        <v>0</v>
      </c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</row>
    <row r="384" spans="1:18" x14ac:dyDescent="0.45">
      <c r="A384" s="7" t="s">
        <v>10</v>
      </c>
      <c r="B384" s="60">
        <v>202095.6</v>
      </c>
      <c r="C384" s="35">
        <v>0</v>
      </c>
      <c r="D384" s="36">
        <f t="shared" si="39"/>
        <v>0</v>
      </c>
      <c r="E384" s="36">
        <f t="shared" si="41"/>
        <v>0</v>
      </c>
      <c r="F384" s="36">
        <f t="shared" si="40"/>
        <v>0</v>
      </c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</row>
    <row r="385" spans="1:18" x14ac:dyDescent="0.45">
      <c r="A385" s="7" t="s">
        <v>11</v>
      </c>
      <c r="B385" s="60">
        <v>155891.4</v>
      </c>
      <c r="C385" s="35">
        <v>26000</v>
      </c>
      <c r="D385" s="36">
        <f t="shared" si="39"/>
        <v>1083.3333333333333</v>
      </c>
      <c r="E385" s="36">
        <f t="shared" si="41"/>
        <v>2441.3145539906104</v>
      </c>
      <c r="F385" s="36">
        <f t="shared" si="40"/>
        <v>101.72143974960876</v>
      </c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</row>
    <row r="386" spans="1:18" x14ac:dyDescent="0.45">
      <c r="A386" s="7" t="s">
        <v>17</v>
      </c>
      <c r="B386" s="60">
        <v>21492.3</v>
      </c>
      <c r="C386" s="35">
        <v>0</v>
      </c>
      <c r="D386" s="36"/>
      <c r="E386" s="36"/>
      <c r="F386" s="36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</row>
    <row r="387" spans="1:18" x14ac:dyDescent="0.45">
      <c r="A387" s="4" t="s">
        <v>29</v>
      </c>
      <c r="B387" s="31"/>
      <c r="C387" s="32">
        <f>SUM(C388:C392)</f>
        <v>7200</v>
      </c>
      <c r="D387" s="31">
        <f t="shared" si="39"/>
        <v>300</v>
      </c>
      <c r="E387" s="31">
        <f t="shared" si="41"/>
        <v>676.05633802816897</v>
      </c>
      <c r="F387" s="31">
        <f t="shared" ref="F387:F398" si="42">E387/24</f>
        <v>28.16901408450704</v>
      </c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</row>
    <row r="388" spans="1:18" s="6" customFormat="1" x14ac:dyDescent="0.45">
      <c r="A388" s="5" t="s">
        <v>26</v>
      </c>
      <c r="B388" s="53"/>
      <c r="C388" s="35">
        <v>700</v>
      </c>
      <c r="D388" s="36">
        <f t="shared" si="39"/>
        <v>29.166666666666668</v>
      </c>
      <c r="E388" s="36">
        <f t="shared" si="41"/>
        <v>65.727699530516432</v>
      </c>
      <c r="F388" s="36">
        <f t="shared" si="42"/>
        <v>2.7386541471048513</v>
      </c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</row>
    <row r="389" spans="1:18" x14ac:dyDescent="0.45">
      <c r="A389" s="7" t="s">
        <v>4</v>
      </c>
      <c r="B389" s="36"/>
      <c r="C389" s="35">
        <v>0</v>
      </c>
      <c r="D389" s="36">
        <f t="shared" si="39"/>
        <v>0</v>
      </c>
      <c r="E389" s="36">
        <f t="shared" si="41"/>
        <v>0</v>
      </c>
      <c r="F389" s="36">
        <f t="shared" si="42"/>
        <v>0</v>
      </c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</row>
    <row r="390" spans="1:18" x14ac:dyDescent="0.45">
      <c r="A390" s="7" t="s">
        <v>5</v>
      </c>
      <c r="B390" s="36"/>
      <c r="C390" s="35">
        <v>0</v>
      </c>
      <c r="D390" s="36">
        <f t="shared" si="39"/>
        <v>0</v>
      </c>
      <c r="E390" s="36">
        <f t="shared" si="41"/>
        <v>0</v>
      </c>
      <c r="F390" s="36">
        <f t="shared" si="42"/>
        <v>0</v>
      </c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</row>
    <row r="391" spans="1:18" s="9" customFormat="1" x14ac:dyDescent="0.45">
      <c r="A391" s="8" t="s">
        <v>27</v>
      </c>
      <c r="B391" s="54"/>
      <c r="C391" s="35">
        <v>0</v>
      </c>
      <c r="D391" s="36">
        <f t="shared" si="39"/>
        <v>0</v>
      </c>
      <c r="E391" s="36">
        <f t="shared" si="41"/>
        <v>0</v>
      </c>
      <c r="F391" s="36">
        <f t="shared" si="42"/>
        <v>0</v>
      </c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</row>
    <row r="392" spans="1:18" s="11" customFormat="1" x14ac:dyDescent="0.45">
      <c r="A392" s="10" t="s">
        <v>28</v>
      </c>
      <c r="B392" s="55"/>
      <c r="C392" s="35">
        <f>SUM(C393:C398)</f>
        <v>6500</v>
      </c>
      <c r="D392" s="36">
        <f t="shared" si="39"/>
        <v>270.83333333333331</v>
      </c>
      <c r="E392" s="36">
        <f t="shared" si="41"/>
        <v>610.32863849765261</v>
      </c>
      <c r="F392" s="36">
        <f t="shared" si="42"/>
        <v>25.430359937402191</v>
      </c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</row>
    <row r="393" spans="1:18" x14ac:dyDescent="0.45">
      <c r="A393" s="7" t="s">
        <v>6</v>
      </c>
      <c r="B393" s="36"/>
      <c r="C393" s="35">
        <v>3300</v>
      </c>
      <c r="D393" s="36">
        <f t="shared" si="39"/>
        <v>137.5</v>
      </c>
      <c r="E393" s="36">
        <f t="shared" si="41"/>
        <v>309.85915492957747</v>
      </c>
      <c r="F393" s="36">
        <f t="shared" si="42"/>
        <v>12.910798122065728</v>
      </c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</row>
    <row r="394" spans="1:18" x14ac:dyDescent="0.45">
      <c r="A394" s="7" t="s">
        <v>7</v>
      </c>
      <c r="B394" s="36"/>
      <c r="C394" s="35">
        <v>0</v>
      </c>
      <c r="D394" s="36">
        <f t="shared" si="39"/>
        <v>0</v>
      </c>
      <c r="E394" s="36">
        <f t="shared" si="41"/>
        <v>0</v>
      </c>
      <c r="F394" s="36">
        <f t="shared" si="42"/>
        <v>0</v>
      </c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</row>
    <row r="395" spans="1:18" x14ac:dyDescent="0.45">
      <c r="A395" s="7" t="s">
        <v>9</v>
      </c>
      <c r="B395" s="36"/>
      <c r="C395" s="35">
        <v>0</v>
      </c>
      <c r="D395" s="36">
        <f t="shared" si="39"/>
        <v>0</v>
      </c>
      <c r="E395" s="36">
        <f t="shared" si="41"/>
        <v>0</v>
      </c>
      <c r="F395" s="36">
        <f t="shared" si="42"/>
        <v>0</v>
      </c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</row>
    <row r="396" spans="1:18" x14ac:dyDescent="0.45">
      <c r="A396" s="7" t="s">
        <v>8</v>
      </c>
      <c r="B396" s="36"/>
      <c r="C396" s="35">
        <v>0</v>
      </c>
      <c r="D396" s="36">
        <f t="shared" si="39"/>
        <v>0</v>
      </c>
      <c r="E396" s="36">
        <f t="shared" si="41"/>
        <v>0</v>
      </c>
      <c r="F396" s="36">
        <f t="shared" si="42"/>
        <v>0</v>
      </c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</row>
    <row r="397" spans="1:18" x14ac:dyDescent="0.45">
      <c r="A397" s="7" t="s">
        <v>10</v>
      </c>
      <c r="B397" s="36"/>
      <c r="C397" s="35">
        <v>0</v>
      </c>
      <c r="D397" s="36">
        <f t="shared" si="39"/>
        <v>0</v>
      </c>
      <c r="E397" s="36">
        <f t="shared" si="41"/>
        <v>0</v>
      </c>
      <c r="F397" s="36">
        <f t="shared" si="42"/>
        <v>0</v>
      </c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</row>
    <row r="398" spans="1:18" x14ac:dyDescent="0.45">
      <c r="A398" s="7" t="s">
        <v>11</v>
      </c>
      <c r="B398" s="36"/>
      <c r="C398" s="35">
        <v>3200</v>
      </c>
      <c r="D398" s="36">
        <f t="shared" si="39"/>
        <v>133.33333333333334</v>
      </c>
      <c r="E398" s="36">
        <f t="shared" si="41"/>
        <v>300.46948356807513</v>
      </c>
      <c r="F398" s="36">
        <f t="shared" si="42"/>
        <v>12.519561815336465</v>
      </c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</row>
    <row r="399" spans="1:18" x14ac:dyDescent="0.45">
      <c r="A399" s="7" t="s">
        <v>17</v>
      </c>
      <c r="B399" s="36"/>
      <c r="C399" s="35">
        <v>0</v>
      </c>
      <c r="D399" s="36"/>
      <c r="E399" s="36"/>
      <c r="F399" s="36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</row>
    <row r="400" spans="1:18" x14ac:dyDescent="0.45">
      <c r="A400" s="4" t="s">
        <v>30</v>
      </c>
      <c r="B400" s="31"/>
      <c r="C400" s="32">
        <f>SUM(C401:C405)</f>
        <v>52600</v>
      </c>
      <c r="D400" s="31">
        <f t="shared" si="39"/>
        <v>2191.6666666666665</v>
      </c>
      <c r="E400" s="31">
        <f t="shared" si="41"/>
        <v>4938.9671361502342</v>
      </c>
      <c r="F400" s="31">
        <f t="shared" ref="F400:F411" si="43">E400/24</f>
        <v>205.79029733959308</v>
      </c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</row>
    <row r="401" spans="1:18" s="6" customFormat="1" x14ac:dyDescent="0.45">
      <c r="A401" s="5" t="s">
        <v>26</v>
      </c>
      <c r="B401" s="53"/>
      <c r="C401" s="35">
        <v>10000</v>
      </c>
      <c r="D401" s="36">
        <f t="shared" si="39"/>
        <v>416.66666666666669</v>
      </c>
      <c r="E401" s="36">
        <f t="shared" si="41"/>
        <v>938.96713615023475</v>
      </c>
      <c r="F401" s="36">
        <f t="shared" si="43"/>
        <v>39.123630672926446</v>
      </c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</row>
    <row r="402" spans="1:18" x14ac:dyDescent="0.45">
      <c r="A402" s="7" t="s">
        <v>4</v>
      </c>
      <c r="B402" s="36"/>
      <c r="C402" s="35">
        <v>0</v>
      </c>
      <c r="D402" s="36">
        <f t="shared" si="39"/>
        <v>0</v>
      </c>
      <c r="E402" s="36">
        <f t="shared" si="41"/>
        <v>0</v>
      </c>
      <c r="F402" s="36">
        <f t="shared" si="43"/>
        <v>0</v>
      </c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</row>
    <row r="403" spans="1:18" x14ac:dyDescent="0.45">
      <c r="A403" s="7" t="s">
        <v>5</v>
      </c>
      <c r="B403" s="36"/>
      <c r="C403" s="35">
        <v>0</v>
      </c>
      <c r="D403" s="36">
        <f t="shared" si="39"/>
        <v>0</v>
      </c>
      <c r="E403" s="36">
        <f t="shared" si="41"/>
        <v>0</v>
      </c>
      <c r="F403" s="36">
        <f t="shared" si="43"/>
        <v>0</v>
      </c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</row>
    <row r="404" spans="1:18" s="9" customFormat="1" x14ac:dyDescent="0.45">
      <c r="A404" s="8" t="s">
        <v>27</v>
      </c>
      <c r="B404" s="54"/>
      <c r="C404" s="35">
        <v>0</v>
      </c>
      <c r="D404" s="36">
        <f t="shared" si="39"/>
        <v>0</v>
      </c>
      <c r="E404" s="36">
        <f t="shared" si="41"/>
        <v>0</v>
      </c>
      <c r="F404" s="36">
        <f t="shared" si="43"/>
        <v>0</v>
      </c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</row>
    <row r="405" spans="1:18" s="11" customFormat="1" x14ac:dyDescent="0.45">
      <c r="A405" s="10" t="s">
        <v>28</v>
      </c>
      <c r="B405" s="55"/>
      <c r="C405" s="35">
        <f>SUM(C406:C411)</f>
        <v>42600</v>
      </c>
      <c r="D405" s="36">
        <f t="shared" si="39"/>
        <v>1775</v>
      </c>
      <c r="E405" s="36">
        <f t="shared" si="41"/>
        <v>4000</v>
      </c>
      <c r="F405" s="36">
        <f t="shared" si="43"/>
        <v>166.66666666666666</v>
      </c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</row>
    <row r="406" spans="1:18" x14ac:dyDescent="0.45">
      <c r="A406" s="7" t="s">
        <v>6</v>
      </c>
      <c r="B406" s="36"/>
      <c r="C406" s="35">
        <v>0</v>
      </c>
      <c r="D406" s="36">
        <f t="shared" si="39"/>
        <v>0</v>
      </c>
      <c r="E406" s="36">
        <f t="shared" si="41"/>
        <v>0</v>
      </c>
      <c r="F406" s="36">
        <f t="shared" si="43"/>
        <v>0</v>
      </c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</row>
    <row r="407" spans="1:18" x14ac:dyDescent="0.45">
      <c r="A407" s="7" t="s">
        <v>7</v>
      </c>
      <c r="B407" s="36"/>
      <c r="C407" s="35">
        <v>5000</v>
      </c>
      <c r="D407" s="36">
        <f t="shared" si="39"/>
        <v>208.33333333333334</v>
      </c>
      <c r="E407" s="36">
        <f t="shared" si="41"/>
        <v>469.48356807511738</v>
      </c>
      <c r="F407" s="36">
        <f t="shared" si="43"/>
        <v>19.561815336463223</v>
      </c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</row>
    <row r="408" spans="1:18" x14ac:dyDescent="0.45">
      <c r="A408" s="7" t="s">
        <v>9</v>
      </c>
      <c r="B408" s="36"/>
      <c r="C408" s="35">
        <v>0</v>
      </c>
      <c r="D408" s="36">
        <f t="shared" si="39"/>
        <v>0</v>
      </c>
      <c r="E408" s="36">
        <f t="shared" si="41"/>
        <v>0</v>
      </c>
      <c r="F408" s="36">
        <f t="shared" si="43"/>
        <v>0</v>
      </c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</row>
    <row r="409" spans="1:18" x14ac:dyDescent="0.45">
      <c r="A409" s="7" t="s">
        <v>8</v>
      </c>
      <c r="B409" s="36"/>
      <c r="C409" s="35">
        <v>0</v>
      </c>
      <c r="D409" s="36">
        <f t="shared" si="39"/>
        <v>0</v>
      </c>
      <c r="E409" s="36">
        <f t="shared" si="41"/>
        <v>0</v>
      </c>
      <c r="F409" s="36">
        <f t="shared" si="43"/>
        <v>0</v>
      </c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</row>
    <row r="410" spans="1:18" x14ac:dyDescent="0.45">
      <c r="A410" s="7" t="s">
        <v>10</v>
      </c>
      <c r="B410" s="36"/>
      <c r="C410" s="35">
        <v>0</v>
      </c>
      <c r="D410" s="36">
        <f t="shared" si="39"/>
        <v>0</v>
      </c>
      <c r="E410" s="36">
        <f t="shared" si="41"/>
        <v>0</v>
      </c>
      <c r="F410" s="36">
        <f t="shared" si="43"/>
        <v>0</v>
      </c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</row>
    <row r="411" spans="1:18" x14ac:dyDescent="0.45">
      <c r="A411" s="7" t="s">
        <v>11</v>
      </c>
      <c r="B411" s="36"/>
      <c r="C411" s="35">
        <v>37600</v>
      </c>
      <c r="D411" s="36">
        <f t="shared" si="39"/>
        <v>1566.6666666666667</v>
      </c>
      <c r="E411" s="36">
        <f t="shared" si="41"/>
        <v>3530.5164319248825</v>
      </c>
      <c r="F411" s="36">
        <f t="shared" si="43"/>
        <v>147.10485133020345</v>
      </c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</row>
    <row r="412" spans="1:18" x14ac:dyDescent="0.45">
      <c r="A412" s="7" t="s">
        <v>17</v>
      </c>
      <c r="B412" s="36"/>
      <c r="C412" s="35">
        <v>0</v>
      </c>
      <c r="D412" s="36"/>
      <c r="E412" s="36"/>
      <c r="F412" s="36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</row>
    <row r="413" spans="1:18" x14ac:dyDescent="0.45">
      <c r="A413" s="3" t="s">
        <v>14</v>
      </c>
      <c r="B413" s="57"/>
      <c r="C413" s="58"/>
      <c r="D413" s="57"/>
      <c r="E413" s="57"/>
      <c r="F413" s="57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</row>
    <row r="414" spans="1:18" x14ac:dyDescent="0.45">
      <c r="A414" s="13" t="s">
        <v>23</v>
      </c>
      <c r="B414" s="27"/>
      <c r="C414" s="28">
        <f>C415+C428+C441</f>
        <v>387550</v>
      </c>
      <c r="D414" s="27">
        <f t="shared" ref="D414:D452" si="44">C414/24</f>
        <v>16147.916666666666</v>
      </c>
      <c r="E414" s="27">
        <f t="shared" ref="E414:E452" si="45">C414/10.65</f>
        <v>36389.671361502347</v>
      </c>
      <c r="F414" s="27">
        <f t="shared" ref="F414:F426" si="46">E414/24</f>
        <v>1516.2363067292645</v>
      </c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</row>
    <row r="415" spans="1:18" x14ac:dyDescent="0.45">
      <c r="A415" s="4" t="s">
        <v>24</v>
      </c>
      <c r="B415" s="31"/>
      <c r="C415" s="32">
        <f>SUM(C416:C420)</f>
        <v>332950</v>
      </c>
      <c r="D415" s="31">
        <f t="shared" si="44"/>
        <v>13872.916666666666</v>
      </c>
      <c r="E415" s="31">
        <f t="shared" si="45"/>
        <v>31262.910798122066</v>
      </c>
      <c r="F415" s="31">
        <f t="shared" si="46"/>
        <v>1302.6212832550862</v>
      </c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</row>
    <row r="416" spans="1:18" s="6" customFormat="1" x14ac:dyDescent="0.45">
      <c r="A416" s="5" t="s">
        <v>26</v>
      </c>
      <c r="B416" s="53"/>
      <c r="C416" s="35">
        <v>221000</v>
      </c>
      <c r="D416" s="36">
        <f t="shared" si="44"/>
        <v>9208.3333333333339</v>
      </c>
      <c r="E416" s="36">
        <f t="shared" si="45"/>
        <v>20751.173708920189</v>
      </c>
      <c r="F416" s="36">
        <f t="shared" si="46"/>
        <v>864.63223787167453</v>
      </c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</row>
    <row r="417" spans="1:18" x14ac:dyDescent="0.45">
      <c r="A417" s="7" t="s">
        <v>4</v>
      </c>
      <c r="B417" s="36"/>
      <c r="C417" s="40">
        <v>31800</v>
      </c>
      <c r="D417" s="36">
        <f t="shared" si="44"/>
        <v>1325</v>
      </c>
      <c r="E417" s="36">
        <f t="shared" si="45"/>
        <v>2985.9154929577462</v>
      </c>
      <c r="F417" s="36">
        <f t="shared" si="46"/>
        <v>124.4131455399061</v>
      </c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</row>
    <row r="418" spans="1:18" x14ac:dyDescent="0.45">
      <c r="A418" s="7" t="s">
        <v>5</v>
      </c>
      <c r="B418" s="56"/>
      <c r="C418" s="35">
        <v>0</v>
      </c>
      <c r="D418" s="36">
        <f t="shared" si="44"/>
        <v>0</v>
      </c>
      <c r="E418" s="36">
        <f t="shared" si="45"/>
        <v>0</v>
      </c>
      <c r="F418" s="36">
        <f t="shared" si="46"/>
        <v>0</v>
      </c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</row>
    <row r="419" spans="1:18" s="9" customFormat="1" x14ac:dyDescent="0.45">
      <c r="A419" s="8" t="s">
        <v>27</v>
      </c>
      <c r="B419" s="54"/>
      <c r="C419" s="35">
        <v>1150</v>
      </c>
      <c r="D419" s="36">
        <f t="shared" si="44"/>
        <v>47.916666666666664</v>
      </c>
      <c r="E419" s="36">
        <f t="shared" si="45"/>
        <v>107.98122065727699</v>
      </c>
      <c r="F419" s="36">
        <f t="shared" si="46"/>
        <v>4.4992175273865413</v>
      </c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</row>
    <row r="420" spans="1:18" s="11" customFormat="1" x14ac:dyDescent="0.45">
      <c r="A420" s="10" t="s">
        <v>28</v>
      </c>
      <c r="B420" s="55"/>
      <c r="C420" s="35">
        <f>SUM(C421:C427)</f>
        <v>79000</v>
      </c>
      <c r="D420" s="36">
        <f t="shared" si="44"/>
        <v>3291.6666666666665</v>
      </c>
      <c r="E420" s="36">
        <f t="shared" si="45"/>
        <v>7417.840375586854</v>
      </c>
      <c r="F420" s="36">
        <f t="shared" si="46"/>
        <v>309.07668231611893</v>
      </c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</row>
    <row r="421" spans="1:18" x14ac:dyDescent="0.45">
      <c r="A421" s="7" t="s">
        <v>6</v>
      </c>
      <c r="B421" s="60">
        <v>77539.5</v>
      </c>
      <c r="C421" s="35">
        <v>53000</v>
      </c>
      <c r="D421" s="36">
        <f t="shared" si="44"/>
        <v>2208.3333333333335</v>
      </c>
      <c r="E421" s="36">
        <f t="shared" si="45"/>
        <v>4976.525821596244</v>
      </c>
      <c r="F421" s="36">
        <f t="shared" si="46"/>
        <v>207.35524256651016</v>
      </c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</row>
    <row r="422" spans="1:18" x14ac:dyDescent="0.45">
      <c r="A422" s="7" t="s">
        <v>7</v>
      </c>
      <c r="B422" s="60">
        <v>27549</v>
      </c>
      <c r="C422" s="51">
        <v>0</v>
      </c>
      <c r="D422" s="36">
        <f t="shared" si="44"/>
        <v>0</v>
      </c>
      <c r="E422" s="36">
        <f t="shared" si="45"/>
        <v>0</v>
      </c>
      <c r="F422" s="36">
        <f t="shared" si="46"/>
        <v>0</v>
      </c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</row>
    <row r="423" spans="1:18" x14ac:dyDescent="0.45">
      <c r="A423" s="7" t="s">
        <v>9</v>
      </c>
      <c r="B423" s="60">
        <v>0</v>
      </c>
      <c r="C423" s="35">
        <v>0</v>
      </c>
      <c r="D423" s="36">
        <f t="shared" si="44"/>
        <v>0</v>
      </c>
      <c r="E423" s="36">
        <f t="shared" si="45"/>
        <v>0</v>
      </c>
      <c r="F423" s="36">
        <f t="shared" si="46"/>
        <v>0</v>
      </c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</row>
    <row r="424" spans="1:18" x14ac:dyDescent="0.45">
      <c r="A424" s="7" t="s">
        <v>8</v>
      </c>
      <c r="B424" s="60">
        <v>46042</v>
      </c>
      <c r="C424" s="35">
        <v>0</v>
      </c>
      <c r="D424" s="36">
        <f t="shared" si="44"/>
        <v>0</v>
      </c>
      <c r="E424" s="36">
        <f t="shared" si="45"/>
        <v>0</v>
      </c>
      <c r="F424" s="36">
        <f t="shared" si="46"/>
        <v>0</v>
      </c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</row>
    <row r="425" spans="1:18" x14ac:dyDescent="0.45">
      <c r="A425" s="7" t="s">
        <v>10</v>
      </c>
      <c r="B425" s="60">
        <v>202095.6</v>
      </c>
      <c r="C425" s="35">
        <v>0</v>
      </c>
      <c r="D425" s="36">
        <f t="shared" si="44"/>
        <v>0</v>
      </c>
      <c r="E425" s="36">
        <f t="shared" si="45"/>
        <v>0</v>
      </c>
      <c r="F425" s="36">
        <f t="shared" si="46"/>
        <v>0</v>
      </c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</row>
    <row r="426" spans="1:18" x14ac:dyDescent="0.45">
      <c r="A426" s="7" t="s">
        <v>11</v>
      </c>
      <c r="B426" s="60">
        <v>155891.4</v>
      </c>
      <c r="C426" s="35">
        <v>26000</v>
      </c>
      <c r="D426" s="36">
        <f t="shared" si="44"/>
        <v>1083.3333333333333</v>
      </c>
      <c r="E426" s="36">
        <f t="shared" si="45"/>
        <v>2441.3145539906104</v>
      </c>
      <c r="F426" s="36">
        <f t="shared" si="46"/>
        <v>101.72143974960876</v>
      </c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</row>
    <row r="427" spans="1:18" x14ac:dyDescent="0.45">
      <c r="A427" s="7" t="s">
        <v>17</v>
      </c>
      <c r="B427" s="60">
        <v>21492.3</v>
      </c>
      <c r="C427" s="35">
        <v>0</v>
      </c>
      <c r="D427" s="36"/>
      <c r="E427" s="36"/>
      <c r="F427" s="36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</row>
    <row r="428" spans="1:18" x14ac:dyDescent="0.45">
      <c r="A428" s="4" t="s">
        <v>29</v>
      </c>
      <c r="B428" s="31"/>
      <c r="C428" s="32">
        <f>SUM(C429:C433)</f>
        <v>7200</v>
      </c>
      <c r="D428" s="31">
        <f t="shared" si="44"/>
        <v>300</v>
      </c>
      <c r="E428" s="31">
        <f t="shared" si="45"/>
        <v>676.05633802816897</v>
      </c>
      <c r="F428" s="31">
        <f t="shared" ref="F428:F439" si="47">E428/24</f>
        <v>28.16901408450704</v>
      </c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</row>
    <row r="429" spans="1:18" s="6" customFormat="1" x14ac:dyDescent="0.45">
      <c r="A429" s="5" t="s">
        <v>26</v>
      </c>
      <c r="B429" s="53"/>
      <c r="C429" s="35">
        <v>700</v>
      </c>
      <c r="D429" s="36">
        <f t="shared" si="44"/>
        <v>29.166666666666668</v>
      </c>
      <c r="E429" s="36">
        <f t="shared" si="45"/>
        <v>65.727699530516432</v>
      </c>
      <c r="F429" s="36">
        <f t="shared" si="47"/>
        <v>2.7386541471048513</v>
      </c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</row>
    <row r="430" spans="1:18" x14ac:dyDescent="0.45">
      <c r="A430" s="7" t="s">
        <v>4</v>
      </c>
      <c r="B430" s="36"/>
      <c r="C430" s="35">
        <v>0</v>
      </c>
      <c r="D430" s="36">
        <f t="shared" si="44"/>
        <v>0</v>
      </c>
      <c r="E430" s="36">
        <f t="shared" si="45"/>
        <v>0</v>
      </c>
      <c r="F430" s="36">
        <f t="shared" si="47"/>
        <v>0</v>
      </c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</row>
    <row r="431" spans="1:18" x14ac:dyDescent="0.45">
      <c r="A431" s="7" t="s">
        <v>5</v>
      </c>
      <c r="B431" s="36"/>
      <c r="C431" s="35">
        <v>0</v>
      </c>
      <c r="D431" s="36">
        <f t="shared" si="44"/>
        <v>0</v>
      </c>
      <c r="E431" s="36">
        <f t="shared" si="45"/>
        <v>0</v>
      </c>
      <c r="F431" s="36">
        <f t="shared" si="47"/>
        <v>0</v>
      </c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</row>
    <row r="432" spans="1:18" s="9" customFormat="1" x14ac:dyDescent="0.45">
      <c r="A432" s="8" t="s">
        <v>27</v>
      </c>
      <c r="B432" s="54"/>
      <c r="C432" s="35">
        <v>0</v>
      </c>
      <c r="D432" s="36">
        <f t="shared" si="44"/>
        <v>0</v>
      </c>
      <c r="E432" s="36">
        <f t="shared" si="45"/>
        <v>0</v>
      </c>
      <c r="F432" s="36">
        <f t="shared" si="47"/>
        <v>0</v>
      </c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</row>
    <row r="433" spans="1:18" s="11" customFormat="1" x14ac:dyDescent="0.45">
      <c r="A433" s="10" t="s">
        <v>28</v>
      </c>
      <c r="B433" s="55"/>
      <c r="C433" s="35">
        <f>SUM(C434:C439)</f>
        <v>6500</v>
      </c>
      <c r="D433" s="36">
        <f t="shared" si="44"/>
        <v>270.83333333333331</v>
      </c>
      <c r="E433" s="36">
        <f t="shared" si="45"/>
        <v>610.32863849765261</v>
      </c>
      <c r="F433" s="36">
        <f t="shared" si="47"/>
        <v>25.430359937402191</v>
      </c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</row>
    <row r="434" spans="1:18" x14ac:dyDescent="0.45">
      <c r="A434" s="7" t="s">
        <v>6</v>
      </c>
      <c r="B434" s="36"/>
      <c r="C434" s="35">
        <v>3300</v>
      </c>
      <c r="D434" s="36">
        <f t="shared" si="44"/>
        <v>137.5</v>
      </c>
      <c r="E434" s="36">
        <f t="shared" si="45"/>
        <v>309.85915492957747</v>
      </c>
      <c r="F434" s="36">
        <f t="shared" si="47"/>
        <v>12.910798122065728</v>
      </c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</row>
    <row r="435" spans="1:18" x14ac:dyDescent="0.45">
      <c r="A435" s="7" t="s">
        <v>7</v>
      </c>
      <c r="B435" s="36"/>
      <c r="C435" s="35">
        <v>0</v>
      </c>
      <c r="D435" s="36">
        <f t="shared" si="44"/>
        <v>0</v>
      </c>
      <c r="E435" s="36">
        <f t="shared" si="45"/>
        <v>0</v>
      </c>
      <c r="F435" s="36">
        <f t="shared" si="47"/>
        <v>0</v>
      </c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</row>
    <row r="436" spans="1:18" x14ac:dyDescent="0.45">
      <c r="A436" s="7" t="s">
        <v>9</v>
      </c>
      <c r="B436" s="36"/>
      <c r="C436" s="35">
        <v>0</v>
      </c>
      <c r="D436" s="36">
        <f t="shared" si="44"/>
        <v>0</v>
      </c>
      <c r="E436" s="36">
        <f t="shared" si="45"/>
        <v>0</v>
      </c>
      <c r="F436" s="36">
        <f t="shared" si="47"/>
        <v>0</v>
      </c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</row>
    <row r="437" spans="1:18" x14ac:dyDescent="0.45">
      <c r="A437" s="7" t="s">
        <v>8</v>
      </c>
      <c r="B437" s="36"/>
      <c r="C437" s="35">
        <v>0</v>
      </c>
      <c r="D437" s="36">
        <f t="shared" si="44"/>
        <v>0</v>
      </c>
      <c r="E437" s="36">
        <f t="shared" si="45"/>
        <v>0</v>
      </c>
      <c r="F437" s="36">
        <f t="shared" si="47"/>
        <v>0</v>
      </c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</row>
    <row r="438" spans="1:18" x14ac:dyDescent="0.45">
      <c r="A438" s="7" t="s">
        <v>10</v>
      </c>
      <c r="B438" s="36"/>
      <c r="C438" s="35">
        <v>0</v>
      </c>
      <c r="D438" s="36">
        <f t="shared" si="44"/>
        <v>0</v>
      </c>
      <c r="E438" s="36">
        <f t="shared" si="45"/>
        <v>0</v>
      </c>
      <c r="F438" s="36">
        <f t="shared" si="47"/>
        <v>0</v>
      </c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</row>
    <row r="439" spans="1:18" x14ac:dyDescent="0.45">
      <c r="A439" s="7" t="s">
        <v>11</v>
      </c>
      <c r="B439" s="36"/>
      <c r="C439" s="35">
        <v>3200</v>
      </c>
      <c r="D439" s="36">
        <f t="shared" si="44"/>
        <v>133.33333333333334</v>
      </c>
      <c r="E439" s="36">
        <f t="shared" si="45"/>
        <v>300.46948356807513</v>
      </c>
      <c r="F439" s="36">
        <f t="shared" si="47"/>
        <v>12.519561815336465</v>
      </c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</row>
    <row r="440" spans="1:18" x14ac:dyDescent="0.45">
      <c r="A440" s="7" t="s">
        <v>17</v>
      </c>
      <c r="B440" s="36"/>
      <c r="C440" s="35">
        <v>0</v>
      </c>
      <c r="D440" s="36"/>
      <c r="E440" s="36"/>
      <c r="F440" s="36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</row>
    <row r="441" spans="1:18" x14ac:dyDescent="0.45">
      <c r="A441" s="4" t="s">
        <v>30</v>
      </c>
      <c r="B441" s="31"/>
      <c r="C441" s="32">
        <f>SUM(C442:C446)</f>
        <v>47400</v>
      </c>
      <c r="D441" s="31">
        <f t="shared" si="44"/>
        <v>1975</v>
      </c>
      <c r="E441" s="31">
        <f t="shared" si="45"/>
        <v>4450.7042253521122</v>
      </c>
      <c r="F441" s="31">
        <f t="shared" ref="F441:F452" si="48">E441/24</f>
        <v>185.44600938967133</v>
      </c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</row>
    <row r="442" spans="1:18" s="6" customFormat="1" x14ac:dyDescent="0.45">
      <c r="A442" s="5" t="s">
        <v>26</v>
      </c>
      <c r="B442" s="53"/>
      <c r="C442" s="35">
        <v>2000</v>
      </c>
      <c r="D442" s="36">
        <f t="shared" si="44"/>
        <v>83.333333333333329</v>
      </c>
      <c r="E442" s="36">
        <f t="shared" si="45"/>
        <v>187.79342723004694</v>
      </c>
      <c r="F442" s="36">
        <f t="shared" si="48"/>
        <v>7.8247261345852896</v>
      </c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</row>
    <row r="443" spans="1:18" x14ac:dyDescent="0.45">
      <c r="A443" s="7" t="s">
        <v>4</v>
      </c>
      <c r="B443" s="36"/>
      <c r="C443" s="35">
        <v>0</v>
      </c>
      <c r="D443" s="36">
        <f t="shared" si="44"/>
        <v>0</v>
      </c>
      <c r="E443" s="36">
        <f t="shared" si="45"/>
        <v>0</v>
      </c>
      <c r="F443" s="36">
        <f t="shared" si="48"/>
        <v>0</v>
      </c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</row>
    <row r="444" spans="1:18" x14ac:dyDescent="0.45">
      <c r="A444" s="7" t="s">
        <v>5</v>
      </c>
      <c r="B444" s="36"/>
      <c r="C444" s="35">
        <v>0</v>
      </c>
      <c r="D444" s="36">
        <f t="shared" si="44"/>
        <v>0</v>
      </c>
      <c r="E444" s="36">
        <f t="shared" si="45"/>
        <v>0</v>
      </c>
      <c r="F444" s="36">
        <f t="shared" si="48"/>
        <v>0</v>
      </c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</row>
    <row r="445" spans="1:18" s="9" customFormat="1" x14ac:dyDescent="0.45">
      <c r="A445" s="8" t="s">
        <v>27</v>
      </c>
      <c r="B445" s="54"/>
      <c r="C445" s="35">
        <v>0</v>
      </c>
      <c r="D445" s="36">
        <f t="shared" si="44"/>
        <v>0</v>
      </c>
      <c r="E445" s="36">
        <f t="shared" si="45"/>
        <v>0</v>
      </c>
      <c r="F445" s="36">
        <f t="shared" si="48"/>
        <v>0</v>
      </c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</row>
    <row r="446" spans="1:18" s="11" customFormat="1" x14ac:dyDescent="0.45">
      <c r="A446" s="10" t="s">
        <v>28</v>
      </c>
      <c r="B446" s="55"/>
      <c r="C446" s="35">
        <f>SUM(C447:C452)</f>
        <v>45400</v>
      </c>
      <c r="D446" s="36">
        <f t="shared" si="44"/>
        <v>1891.6666666666667</v>
      </c>
      <c r="E446" s="36">
        <f t="shared" si="45"/>
        <v>4262.9107981220659</v>
      </c>
      <c r="F446" s="36">
        <f t="shared" si="48"/>
        <v>177.62128325508607</v>
      </c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</row>
    <row r="447" spans="1:18" x14ac:dyDescent="0.45">
      <c r="A447" s="7" t="s">
        <v>6</v>
      </c>
      <c r="B447" s="36"/>
      <c r="C447" s="35">
        <v>0</v>
      </c>
      <c r="D447" s="36">
        <f t="shared" si="44"/>
        <v>0</v>
      </c>
      <c r="E447" s="36">
        <f t="shared" si="45"/>
        <v>0</v>
      </c>
      <c r="F447" s="36">
        <f t="shared" si="48"/>
        <v>0</v>
      </c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</row>
    <row r="448" spans="1:18" x14ac:dyDescent="0.45">
      <c r="A448" s="7" t="s">
        <v>7</v>
      </c>
      <c r="B448" s="36"/>
      <c r="C448" s="35">
        <v>0</v>
      </c>
      <c r="D448" s="36">
        <f t="shared" si="44"/>
        <v>0</v>
      </c>
      <c r="E448" s="36">
        <f t="shared" si="45"/>
        <v>0</v>
      </c>
      <c r="F448" s="36">
        <f t="shared" si="48"/>
        <v>0</v>
      </c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</row>
    <row r="449" spans="1:18" x14ac:dyDescent="0.45">
      <c r="A449" s="7" t="s">
        <v>9</v>
      </c>
      <c r="B449" s="36"/>
      <c r="C449" s="35">
        <v>0</v>
      </c>
      <c r="D449" s="36">
        <f t="shared" si="44"/>
        <v>0</v>
      </c>
      <c r="E449" s="36">
        <f t="shared" si="45"/>
        <v>0</v>
      </c>
      <c r="F449" s="36">
        <f t="shared" si="48"/>
        <v>0</v>
      </c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</row>
    <row r="450" spans="1:18" x14ac:dyDescent="0.45">
      <c r="A450" s="7" t="s">
        <v>8</v>
      </c>
      <c r="B450" s="36"/>
      <c r="C450" s="35">
        <v>0</v>
      </c>
      <c r="D450" s="36">
        <f t="shared" si="44"/>
        <v>0</v>
      </c>
      <c r="E450" s="36">
        <f t="shared" si="45"/>
        <v>0</v>
      </c>
      <c r="F450" s="36">
        <f t="shared" si="48"/>
        <v>0</v>
      </c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</row>
    <row r="451" spans="1:18" x14ac:dyDescent="0.45">
      <c r="A451" s="7" t="s">
        <v>10</v>
      </c>
      <c r="B451" s="36"/>
      <c r="C451" s="35">
        <v>0</v>
      </c>
      <c r="D451" s="36">
        <f t="shared" si="44"/>
        <v>0</v>
      </c>
      <c r="E451" s="36">
        <f t="shared" si="45"/>
        <v>0</v>
      </c>
      <c r="F451" s="36">
        <f t="shared" si="48"/>
        <v>0</v>
      </c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</row>
    <row r="452" spans="1:18" x14ac:dyDescent="0.45">
      <c r="A452" s="7" t="s">
        <v>11</v>
      </c>
      <c r="B452" s="36"/>
      <c r="C452" s="35">
        <v>45400</v>
      </c>
      <c r="D452" s="36">
        <f t="shared" si="44"/>
        <v>1891.6666666666667</v>
      </c>
      <c r="E452" s="36">
        <f t="shared" si="45"/>
        <v>4262.9107981220659</v>
      </c>
      <c r="F452" s="36">
        <f t="shared" si="48"/>
        <v>177.62128325508607</v>
      </c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</row>
    <row r="453" spans="1:18" x14ac:dyDescent="0.45">
      <c r="A453" s="7" t="s">
        <v>17</v>
      </c>
      <c r="B453" s="36"/>
      <c r="C453" s="35">
        <v>0</v>
      </c>
      <c r="D453" s="36"/>
      <c r="E453" s="36"/>
      <c r="F453" s="36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</row>
    <row r="454" spans="1:18" x14ac:dyDescent="0.45">
      <c r="A454" s="3" t="s">
        <v>39</v>
      </c>
      <c r="B454" s="57"/>
      <c r="C454" s="58"/>
      <c r="D454" s="57"/>
      <c r="E454" s="57"/>
      <c r="F454" s="57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</row>
    <row r="455" spans="1:18" x14ac:dyDescent="0.45">
      <c r="A455" s="13" t="s">
        <v>23</v>
      </c>
      <c r="B455" s="27"/>
      <c r="C455" s="28">
        <f>C456+C469+C482</f>
        <v>374650</v>
      </c>
      <c r="D455" s="27">
        <f t="shared" ref="D455:D493" si="49">C455/24</f>
        <v>15610.416666666666</v>
      </c>
      <c r="E455" s="27">
        <f>C455/10.65</f>
        <v>35178.403755868545</v>
      </c>
      <c r="F455" s="27">
        <f t="shared" ref="F455:F467" si="50">E455/24</f>
        <v>1465.7668231611894</v>
      </c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</row>
    <row r="456" spans="1:18" x14ac:dyDescent="0.45">
      <c r="A456" s="4" t="s">
        <v>24</v>
      </c>
      <c r="B456" s="31"/>
      <c r="C456" s="32">
        <f>SUM(C457:C461)</f>
        <v>332950</v>
      </c>
      <c r="D456" s="31">
        <f t="shared" si="49"/>
        <v>13872.916666666666</v>
      </c>
      <c r="E456" s="31">
        <f t="shared" ref="E456:E493" si="51">C456/10.65</f>
        <v>31262.910798122066</v>
      </c>
      <c r="F456" s="31">
        <f t="shared" si="50"/>
        <v>1302.6212832550862</v>
      </c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</row>
    <row r="457" spans="1:18" s="6" customFormat="1" x14ac:dyDescent="0.45">
      <c r="A457" s="5" t="s">
        <v>26</v>
      </c>
      <c r="B457" s="53"/>
      <c r="C457" s="35">
        <v>221000</v>
      </c>
      <c r="D457" s="36">
        <f t="shared" si="49"/>
        <v>9208.3333333333339</v>
      </c>
      <c r="E457" s="36">
        <f t="shared" si="51"/>
        <v>20751.173708920189</v>
      </c>
      <c r="F457" s="36">
        <f t="shared" si="50"/>
        <v>864.63223787167453</v>
      </c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</row>
    <row r="458" spans="1:18" x14ac:dyDescent="0.45">
      <c r="A458" s="7" t="s">
        <v>4</v>
      </c>
      <c r="B458" s="36"/>
      <c r="C458" s="40">
        <v>31800</v>
      </c>
      <c r="D458" s="36">
        <f t="shared" si="49"/>
        <v>1325</v>
      </c>
      <c r="E458" s="36">
        <f t="shared" si="51"/>
        <v>2985.9154929577462</v>
      </c>
      <c r="F458" s="36">
        <f t="shared" si="50"/>
        <v>124.4131455399061</v>
      </c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</row>
    <row r="459" spans="1:18" x14ac:dyDescent="0.45">
      <c r="A459" s="7" t="s">
        <v>5</v>
      </c>
      <c r="B459" s="56"/>
      <c r="C459" s="35">
        <v>0</v>
      </c>
      <c r="D459" s="36">
        <f t="shared" si="49"/>
        <v>0</v>
      </c>
      <c r="E459" s="36">
        <f t="shared" si="51"/>
        <v>0</v>
      </c>
      <c r="F459" s="36">
        <f t="shared" si="50"/>
        <v>0</v>
      </c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</row>
    <row r="460" spans="1:18" s="9" customFormat="1" x14ac:dyDescent="0.45">
      <c r="A460" s="8" t="s">
        <v>27</v>
      </c>
      <c r="B460" s="54"/>
      <c r="C460" s="35">
        <v>1150</v>
      </c>
      <c r="D460" s="36">
        <f t="shared" si="49"/>
        <v>47.916666666666664</v>
      </c>
      <c r="E460" s="36">
        <f t="shared" si="51"/>
        <v>107.98122065727699</v>
      </c>
      <c r="F460" s="36">
        <f t="shared" si="50"/>
        <v>4.4992175273865413</v>
      </c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</row>
    <row r="461" spans="1:18" s="11" customFormat="1" x14ac:dyDescent="0.45">
      <c r="A461" s="10" t="s">
        <v>28</v>
      </c>
      <c r="B461" s="55"/>
      <c r="C461" s="35">
        <f>SUM(C462:C468)</f>
        <v>79000</v>
      </c>
      <c r="D461" s="36">
        <f t="shared" si="49"/>
        <v>3291.6666666666665</v>
      </c>
      <c r="E461" s="36">
        <f t="shared" si="51"/>
        <v>7417.840375586854</v>
      </c>
      <c r="F461" s="36">
        <f t="shared" si="50"/>
        <v>309.07668231611893</v>
      </c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</row>
    <row r="462" spans="1:18" x14ac:dyDescent="0.45">
      <c r="A462" s="7" t="s">
        <v>6</v>
      </c>
      <c r="B462" s="60">
        <v>77539.5</v>
      </c>
      <c r="C462" s="35">
        <v>53000</v>
      </c>
      <c r="D462" s="36">
        <f t="shared" si="49"/>
        <v>2208.3333333333335</v>
      </c>
      <c r="E462" s="36">
        <f t="shared" si="51"/>
        <v>4976.525821596244</v>
      </c>
      <c r="F462" s="36">
        <f t="shared" si="50"/>
        <v>207.35524256651016</v>
      </c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</row>
    <row r="463" spans="1:18" x14ac:dyDescent="0.45">
      <c r="A463" s="7" t="s">
        <v>7</v>
      </c>
      <c r="B463" s="60">
        <v>27549</v>
      </c>
      <c r="C463" s="51">
        <v>0</v>
      </c>
      <c r="D463" s="36">
        <f t="shared" si="49"/>
        <v>0</v>
      </c>
      <c r="E463" s="36">
        <f t="shared" si="51"/>
        <v>0</v>
      </c>
      <c r="F463" s="36">
        <f t="shared" si="50"/>
        <v>0</v>
      </c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</row>
    <row r="464" spans="1:18" x14ac:dyDescent="0.45">
      <c r="A464" s="7" t="s">
        <v>9</v>
      </c>
      <c r="B464" s="60">
        <v>0</v>
      </c>
      <c r="C464" s="35">
        <v>0</v>
      </c>
      <c r="D464" s="36">
        <f t="shared" si="49"/>
        <v>0</v>
      </c>
      <c r="E464" s="36">
        <f t="shared" si="51"/>
        <v>0</v>
      </c>
      <c r="F464" s="36">
        <f t="shared" si="50"/>
        <v>0</v>
      </c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</row>
    <row r="465" spans="1:18" x14ac:dyDescent="0.45">
      <c r="A465" s="7" t="s">
        <v>8</v>
      </c>
      <c r="B465" s="60">
        <v>46042</v>
      </c>
      <c r="C465" s="35">
        <v>0</v>
      </c>
      <c r="D465" s="36">
        <f t="shared" si="49"/>
        <v>0</v>
      </c>
      <c r="E465" s="36">
        <f t="shared" si="51"/>
        <v>0</v>
      </c>
      <c r="F465" s="36">
        <f t="shared" si="50"/>
        <v>0</v>
      </c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</row>
    <row r="466" spans="1:18" x14ac:dyDescent="0.45">
      <c r="A466" s="7" t="s">
        <v>10</v>
      </c>
      <c r="B466" s="60">
        <v>202095.6</v>
      </c>
      <c r="C466" s="35">
        <v>0</v>
      </c>
      <c r="D466" s="36">
        <f t="shared" si="49"/>
        <v>0</v>
      </c>
      <c r="E466" s="36">
        <f t="shared" si="51"/>
        <v>0</v>
      </c>
      <c r="F466" s="36">
        <f t="shared" si="50"/>
        <v>0</v>
      </c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</row>
    <row r="467" spans="1:18" x14ac:dyDescent="0.45">
      <c r="A467" s="7" t="s">
        <v>11</v>
      </c>
      <c r="B467" s="60">
        <v>155891.4</v>
      </c>
      <c r="C467" s="35">
        <v>26000</v>
      </c>
      <c r="D467" s="36">
        <f t="shared" si="49"/>
        <v>1083.3333333333333</v>
      </c>
      <c r="E467" s="36">
        <f t="shared" si="51"/>
        <v>2441.3145539906104</v>
      </c>
      <c r="F467" s="36">
        <f t="shared" si="50"/>
        <v>101.72143974960876</v>
      </c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</row>
    <row r="468" spans="1:18" x14ac:dyDescent="0.45">
      <c r="A468" s="7" t="s">
        <v>17</v>
      </c>
      <c r="B468" s="60">
        <v>21492.3</v>
      </c>
      <c r="C468" s="35">
        <v>0</v>
      </c>
      <c r="D468" s="36"/>
      <c r="E468" s="36"/>
      <c r="F468" s="36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</row>
    <row r="469" spans="1:18" x14ac:dyDescent="0.45">
      <c r="A469" s="4" t="s">
        <v>29</v>
      </c>
      <c r="B469" s="31"/>
      <c r="C469" s="32">
        <f>SUM(C470:C474)</f>
        <v>7200</v>
      </c>
      <c r="D469" s="31">
        <f t="shared" si="49"/>
        <v>300</v>
      </c>
      <c r="E469" s="31">
        <f t="shared" si="51"/>
        <v>676.05633802816897</v>
      </c>
      <c r="F469" s="31">
        <f t="shared" ref="F469:F480" si="52">E469/24</f>
        <v>28.16901408450704</v>
      </c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</row>
    <row r="470" spans="1:18" s="6" customFormat="1" x14ac:dyDescent="0.45">
      <c r="A470" s="5" t="s">
        <v>26</v>
      </c>
      <c r="B470" s="53"/>
      <c r="C470" s="35">
        <v>700</v>
      </c>
      <c r="D470" s="36">
        <f t="shared" si="49"/>
        <v>29.166666666666668</v>
      </c>
      <c r="E470" s="36">
        <f t="shared" si="51"/>
        <v>65.727699530516432</v>
      </c>
      <c r="F470" s="36">
        <f t="shared" si="52"/>
        <v>2.7386541471048513</v>
      </c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</row>
    <row r="471" spans="1:18" x14ac:dyDescent="0.45">
      <c r="A471" s="7" t="s">
        <v>4</v>
      </c>
      <c r="B471" s="36"/>
      <c r="C471" s="35">
        <v>0</v>
      </c>
      <c r="D471" s="36">
        <f t="shared" si="49"/>
        <v>0</v>
      </c>
      <c r="E471" s="36">
        <f t="shared" si="51"/>
        <v>0</v>
      </c>
      <c r="F471" s="36">
        <f t="shared" si="52"/>
        <v>0</v>
      </c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</row>
    <row r="472" spans="1:18" x14ac:dyDescent="0.45">
      <c r="A472" s="7" t="s">
        <v>5</v>
      </c>
      <c r="B472" s="36"/>
      <c r="C472" s="35">
        <v>0</v>
      </c>
      <c r="D472" s="36">
        <f t="shared" si="49"/>
        <v>0</v>
      </c>
      <c r="E472" s="36">
        <f t="shared" si="51"/>
        <v>0</v>
      </c>
      <c r="F472" s="36">
        <f t="shared" si="52"/>
        <v>0</v>
      </c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</row>
    <row r="473" spans="1:18" s="9" customFormat="1" x14ac:dyDescent="0.45">
      <c r="A473" s="8" t="s">
        <v>27</v>
      </c>
      <c r="B473" s="54"/>
      <c r="C473" s="35">
        <v>0</v>
      </c>
      <c r="D473" s="36">
        <f t="shared" si="49"/>
        <v>0</v>
      </c>
      <c r="E473" s="36">
        <f t="shared" si="51"/>
        <v>0</v>
      </c>
      <c r="F473" s="36">
        <f t="shared" si="52"/>
        <v>0</v>
      </c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</row>
    <row r="474" spans="1:18" s="11" customFormat="1" x14ac:dyDescent="0.45">
      <c r="A474" s="10" t="s">
        <v>28</v>
      </c>
      <c r="B474" s="55"/>
      <c r="C474" s="35">
        <f>SUM(C475:C480)</f>
        <v>6500</v>
      </c>
      <c r="D474" s="36">
        <f t="shared" si="49"/>
        <v>270.83333333333331</v>
      </c>
      <c r="E474" s="36">
        <f t="shared" si="51"/>
        <v>610.32863849765261</v>
      </c>
      <c r="F474" s="36">
        <f t="shared" si="52"/>
        <v>25.430359937402191</v>
      </c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</row>
    <row r="475" spans="1:18" x14ac:dyDescent="0.45">
      <c r="A475" s="7" t="s">
        <v>6</v>
      </c>
      <c r="B475" s="36"/>
      <c r="C475" s="35">
        <v>3300</v>
      </c>
      <c r="D475" s="36">
        <f t="shared" si="49"/>
        <v>137.5</v>
      </c>
      <c r="E475" s="36">
        <f t="shared" si="51"/>
        <v>309.85915492957747</v>
      </c>
      <c r="F475" s="36">
        <f t="shared" si="52"/>
        <v>12.910798122065728</v>
      </c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</row>
    <row r="476" spans="1:18" x14ac:dyDescent="0.45">
      <c r="A476" s="7" t="s">
        <v>7</v>
      </c>
      <c r="B476" s="36"/>
      <c r="C476" s="35">
        <v>0</v>
      </c>
      <c r="D476" s="36">
        <f t="shared" si="49"/>
        <v>0</v>
      </c>
      <c r="E476" s="36">
        <f t="shared" si="51"/>
        <v>0</v>
      </c>
      <c r="F476" s="36">
        <f t="shared" si="52"/>
        <v>0</v>
      </c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</row>
    <row r="477" spans="1:18" x14ac:dyDescent="0.45">
      <c r="A477" s="7" t="s">
        <v>9</v>
      </c>
      <c r="B477" s="36"/>
      <c r="C477" s="35">
        <v>0</v>
      </c>
      <c r="D477" s="36">
        <f t="shared" si="49"/>
        <v>0</v>
      </c>
      <c r="E477" s="36">
        <f t="shared" si="51"/>
        <v>0</v>
      </c>
      <c r="F477" s="36">
        <f t="shared" si="52"/>
        <v>0</v>
      </c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</row>
    <row r="478" spans="1:18" x14ac:dyDescent="0.45">
      <c r="A478" s="7" t="s">
        <v>8</v>
      </c>
      <c r="B478" s="36"/>
      <c r="C478" s="35">
        <v>0</v>
      </c>
      <c r="D478" s="36">
        <f t="shared" si="49"/>
        <v>0</v>
      </c>
      <c r="E478" s="36">
        <f t="shared" si="51"/>
        <v>0</v>
      </c>
      <c r="F478" s="36">
        <f t="shared" si="52"/>
        <v>0</v>
      </c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</row>
    <row r="479" spans="1:18" x14ac:dyDescent="0.45">
      <c r="A479" s="7" t="s">
        <v>10</v>
      </c>
      <c r="B479" s="36"/>
      <c r="C479" s="35">
        <v>0</v>
      </c>
      <c r="D479" s="36">
        <f t="shared" si="49"/>
        <v>0</v>
      </c>
      <c r="E479" s="36">
        <f t="shared" si="51"/>
        <v>0</v>
      </c>
      <c r="F479" s="36">
        <f t="shared" si="52"/>
        <v>0</v>
      </c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</row>
    <row r="480" spans="1:18" x14ac:dyDescent="0.45">
      <c r="A480" s="7" t="s">
        <v>11</v>
      </c>
      <c r="B480" s="36"/>
      <c r="C480" s="35">
        <v>3200</v>
      </c>
      <c r="D480" s="36">
        <f t="shared" si="49"/>
        <v>133.33333333333334</v>
      </c>
      <c r="E480" s="36">
        <f t="shared" si="51"/>
        <v>300.46948356807513</v>
      </c>
      <c r="F480" s="36">
        <f t="shared" si="52"/>
        <v>12.519561815336465</v>
      </c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</row>
    <row r="481" spans="1:18" x14ac:dyDescent="0.45">
      <c r="A481" s="7" t="s">
        <v>17</v>
      </c>
      <c r="B481" s="36"/>
      <c r="C481" s="35">
        <v>0</v>
      </c>
      <c r="D481" s="36"/>
      <c r="E481" s="36"/>
      <c r="F481" s="36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</row>
    <row r="482" spans="1:18" x14ac:dyDescent="0.45">
      <c r="A482" s="4" t="s">
        <v>30</v>
      </c>
      <c r="B482" s="31"/>
      <c r="C482" s="32">
        <f>SUM(C483:C487)</f>
        <v>34500</v>
      </c>
      <c r="D482" s="31">
        <f t="shared" si="49"/>
        <v>1437.5</v>
      </c>
      <c r="E482" s="31">
        <f t="shared" si="51"/>
        <v>3239.4366197183099</v>
      </c>
      <c r="F482" s="31">
        <f t="shared" ref="F482:F493" si="53">E482/24</f>
        <v>134.97652582159625</v>
      </c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</row>
    <row r="483" spans="1:18" s="6" customFormat="1" x14ac:dyDescent="0.45">
      <c r="A483" s="5" t="s">
        <v>26</v>
      </c>
      <c r="B483" s="53"/>
      <c r="C483" s="35">
        <v>11000</v>
      </c>
      <c r="D483" s="36">
        <f t="shared" si="49"/>
        <v>458.33333333333331</v>
      </c>
      <c r="E483" s="36">
        <f t="shared" si="51"/>
        <v>1032.8638497652582</v>
      </c>
      <c r="F483" s="36">
        <f t="shared" si="53"/>
        <v>43.035993740219091</v>
      </c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</row>
    <row r="484" spans="1:18" x14ac:dyDescent="0.45">
      <c r="A484" s="7" t="s">
        <v>4</v>
      </c>
      <c r="B484" s="36"/>
      <c r="C484" s="35">
        <v>0</v>
      </c>
      <c r="D484" s="36">
        <f t="shared" si="49"/>
        <v>0</v>
      </c>
      <c r="E484" s="36">
        <f t="shared" si="51"/>
        <v>0</v>
      </c>
      <c r="F484" s="36">
        <f t="shared" si="53"/>
        <v>0</v>
      </c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</row>
    <row r="485" spans="1:18" x14ac:dyDescent="0.45">
      <c r="A485" s="7" t="s">
        <v>5</v>
      </c>
      <c r="B485" s="36"/>
      <c r="C485" s="35">
        <v>0</v>
      </c>
      <c r="D485" s="36">
        <f t="shared" si="49"/>
        <v>0</v>
      </c>
      <c r="E485" s="36">
        <f t="shared" si="51"/>
        <v>0</v>
      </c>
      <c r="F485" s="36">
        <f t="shared" si="53"/>
        <v>0</v>
      </c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</row>
    <row r="486" spans="1:18" s="9" customFormat="1" x14ac:dyDescent="0.45">
      <c r="A486" s="8" t="s">
        <v>27</v>
      </c>
      <c r="B486" s="54"/>
      <c r="C486" s="35">
        <v>0</v>
      </c>
      <c r="D486" s="36">
        <f t="shared" si="49"/>
        <v>0</v>
      </c>
      <c r="E486" s="36">
        <f t="shared" si="51"/>
        <v>0</v>
      </c>
      <c r="F486" s="36">
        <f t="shared" si="53"/>
        <v>0</v>
      </c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</row>
    <row r="487" spans="1:18" s="11" customFormat="1" x14ac:dyDescent="0.45">
      <c r="A487" s="10" t="s">
        <v>28</v>
      </c>
      <c r="B487" s="55"/>
      <c r="C487" s="35">
        <f>SUM(C488:C493)</f>
        <v>23500</v>
      </c>
      <c r="D487" s="36">
        <f t="shared" si="49"/>
        <v>979.16666666666663</v>
      </c>
      <c r="E487" s="36">
        <f t="shared" si="51"/>
        <v>2206.5727699530516</v>
      </c>
      <c r="F487" s="36">
        <f t="shared" si="53"/>
        <v>91.940532081377157</v>
      </c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</row>
    <row r="488" spans="1:18" x14ac:dyDescent="0.45">
      <c r="A488" s="7" t="s">
        <v>6</v>
      </c>
      <c r="B488" s="36"/>
      <c r="C488" s="35">
        <v>0</v>
      </c>
      <c r="D488" s="36">
        <f t="shared" si="49"/>
        <v>0</v>
      </c>
      <c r="E488" s="36">
        <f t="shared" si="51"/>
        <v>0</v>
      </c>
      <c r="F488" s="36">
        <f t="shared" si="53"/>
        <v>0</v>
      </c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</row>
    <row r="489" spans="1:18" x14ac:dyDescent="0.45">
      <c r="A489" s="7" t="s">
        <v>7</v>
      </c>
      <c r="B489" s="36"/>
      <c r="C489" s="35">
        <v>2000</v>
      </c>
      <c r="D489" s="36">
        <f t="shared" si="49"/>
        <v>83.333333333333329</v>
      </c>
      <c r="E489" s="36">
        <f t="shared" si="51"/>
        <v>187.79342723004694</v>
      </c>
      <c r="F489" s="36">
        <f t="shared" si="53"/>
        <v>7.8247261345852896</v>
      </c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</row>
    <row r="490" spans="1:18" x14ac:dyDescent="0.45">
      <c r="A490" s="7" t="s">
        <v>9</v>
      </c>
      <c r="B490" s="36"/>
      <c r="C490" s="35">
        <v>0</v>
      </c>
      <c r="D490" s="36">
        <f t="shared" si="49"/>
        <v>0</v>
      </c>
      <c r="E490" s="36">
        <f t="shared" si="51"/>
        <v>0</v>
      </c>
      <c r="F490" s="36">
        <f t="shared" si="53"/>
        <v>0</v>
      </c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</row>
    <row r="491" spans="1:18" x14ac:dyDescent="0.45">
      <c r="A491" s="7" t="s">
        <v>8</v>
      </c>
      <c r="B491" s="36"/>
      <c r="C491" s="35">
        <v>0</v>
      </c>
      <c r="D491" s="36">
        <f t="shared" si="49"/>
        <v>0</v>
      </c>
      <c r="E491" s="36">
        <f t="shared" si="51"/>
        <v>0</v>
      </c>
      <c r="F491" s="36">
        <f t="shared" si="53"/>
        <v>0</v>
      </c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</row>
    <row r="492" spans="1:18" x14ac:dyDescent="0.45">
      <c r="A492" s="7" t="s">
        <v>10</v>
      </c>
      <c r="B492" s="36"/>
      <c r="C492" s="35">
        <v>0</v>
      </c>
      <c r="D492" s="36">
        <f t="shared" si="49"/>
        <v>0</v>
      </c>
      <c r="E492" s="36">
        <f t="shared" si="51"/>
        <v>0</v>
      </c>
      <c r="F492" s="36">
        <f t="shared" si="53"/>
        <v>0</v>
      </c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</row>
    <row r="493" spans="1:18" x14ac:dyDescent="0.45">
      <c r="A493" s="7" t="s">
        <v>11</v>
      </c>
      <c r="B493" s="36"/>
      <c r="C493" s="35">
        <v>21500</v>
      </c>
      <c r="D493" s="36">
        <f t="shared" si="49"/>
        <v>895.83333333333337</v>
      </c>
      <c r="E493" s="36">
        <f t="shared" si="51"/>
        <v>2018.7793427230047</v>
      </c>
      <c r="F493" s="36">
        <f t="shared" si="53"/>
        <v>84.115805946791866</v>
      </c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</row>
    <row r="494" spans="1:18" x14ac:dyDescent="0.45">
      <c r="A494" s="62" t="s">
        <v>17</v>
      </c>
      <c r="B494" s="36"/>
      <c r="C494" s="35">
        <v>0</v>
      </c>
      <c r="D494" s="36"/>
      <c r="E494" s="36"/>
      <c r="F494" s="36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</row>
  </sheetData>
  <autoFilter ref="A1:Z1489" xr:uid="{00000000-0009-0000-0000-000039000000}"/>
  <mergeCells count="3">
    <mergeCell ref="A1:A2"/>
    <mergeCell ref="B1:F1"/>
    <mergeCell ref="C3:F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94" fitToHeight="0" orientation="landscape" r:id="rId1"/>
  <headerFooter>
    <oddFooter>&amp;C&amp;P&amp;R28.09.2018</oddFooter>
  </headerFooter>
  <rowBreaks count="11" manualBreakCount="11">
    <brk id="43" max="25" man="1"/>
    <brk id="84" max="25" man="1"/>
    <brk id="125" max="25" man="1"/>
    <brk id="166" max="25" man="1"/>
    <brk id="207" max="25" man="1"/>
    <brk id="248" max="25" man="1"/>
    <brk id="289" max="25" man="1"/>
    <brk id="330" max="25" man="1"/>
    <brk id="371" max="25" man="1"/>
    <brk id="412" max="25" man="1"/>
    <brk id="453" max="2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B249-1F1A-4EC9-9FDC-5AE1960DF02D}">
  <sheetPr>
    <tabColor rgb="FF008000"/>
  </sheetPr>
  <dimension ref="A1:AK387"/>
  <sheetViews>
    <sheetView showGridLines="0" tabSelected="1" zoomScaleNormal="100" zoomScaleSheetLayoutView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9" sqref="H9"/>
    </sheetView>
  </sheetViews>
  <sheetFormatPr defaultColWidth="15.5546875" defaultRowHeight="19.2" x14ac:dyDescent="0.45"/>
  <cols>
    <col min="1" max="1" width="45.6640625" style="12" customWidth="1"/>
    <col min="2" max="3" width="11.88671875" style="88" customWidth="1"/>
    <col min="4" max="6" width="11.88671875" style="89" customWidth="1"/>
    <col min="7" max="29" width="9.44140625" style="12" customWidth="1"/>
    <col min="30" max="30" width="9" style="12" customWidth="1"/>
    <col min="31" max="31" width="17.109375" style="12" bestFit="1" customWidth="1"/>
    <col min="32" max="32" width="6" style="12" bestFit="1" customWidth="1"/>
    <col min="33" max="35" width="15.5546875" style="12"/>
    <col min="36" max="36" width="3.44140625" style="12" bestFit="1" customWidth="1"/>
    <col min="37" max="37" width="7.109375" style="12" bestFit="1" customWidth="1"/>
    <col min="38" max="16384" width="15.5546875" style="12"/>
  </cols>
  <sheetData>
    <row r="1" spans="1:37" ht="14.4" customHeight="1" x14ac:dyDescent="0.45">
      <c r="A1" s="91" t="s">
        <v>19</v>
      </c>
      <c r="B1" s="92" t="s">
        <v>20</v>
      </c>
      <c r="C1" s="93"/>
      <c r="D1" s="93"/>
      <c r="E1" s="93"/>
      <c r="F1" s="93"/>
      <c r="AJ1" s="65">
        <v>24</v>
      </c>
      <c r="AK1" s="65">
        <v>10.65</v>
      </c>
    </row>
    <row r="2" spans="1:37" ht="56.25" customHeight="1" x14ac:dyDescent="0.45">
      <c r="A2" s="91"/>
      <c r="B2" s="20" t="s">
        <v>21</v>
      </c>
      <c r="C2" s="90" t="s">
        <v>0</v>
      </c>
      <c r="D2" s="21" t="s">
        <v>1</v>
      </c>
      <c r="E2" s="21" t="s">
        <v>2</v>
      </c>
      <c r="F2" s="21" t="s">
        <v>3</v>
      </c>
      <c r="AE2" s="23" t="s">
        <v>16</v>
      </c>
      <c r="AF2" s="24">
        <v>0</v>
      </c>
    </row>
    <row r="3" spans="1:37" x14ac:dyDescent="0.45">
      <c r="A3" s="3" t="s">
        <v>22</v>
      </c>
      <c r="B3" s="25"/>
      <c r="C3" s="94">
        <f>C4+C36+C68+C100+C132+C164+C196+C228+C260+C292+C324+C356</f>
        <v>5712637.0586760007</v>
      </c>
      <c r="D3" s="94"/>
      <c r="E3" s="94"/>
      <c r="F3" s="94"/>
    </row>
    <row r="4" spans="1:37" x14ac:dyDescent="0.45">
      <c r="A4" s="13" t="s">
        <v>25</v>
      </c>
      <c r="B4" s="66"/>
      <c r="C4" s="67">
        <f>C5+C15+C25</f>
        <v>464020</v>
      </c>
      <c r="D4" s="66">
        <f>C4/24</f>
        <v>19334.166666666668</v>
      </c>
      <c r="E4" s="66">
        <f>C4/10.65</f>
        <v>43569.953051643191</v>
      </c>
      <c r="F4" s="66">
        <f>E4/24</f>
        <v>1815.4147104851329</v>
      </c>
    </row>
    <row r="5" spans="1:37" x14ac:dyDescent="0.45">
      <c r="A5" s="4" t="s">
        <v>24</v>
      </c>
      <c r="B5" s="68"/>
      <c r="C5" s="69">
        <f>SUM(C6:C8)</f>
        <v>262500</v>
      </c>
      <c r="D5" s="68">
        <f t="shared" ref="D5:D34" si="0">C5/24</f>
        <v>10937.5</v>
      </c>
      <c r="E5" s="68">
        <f t="shared" ref="E5:E34" si="1">C5/10.65</f>
        <v>24647.887323943662</v>
      </c>
      <c r="F5" s="68">
        <f t="shared" ref="F5:F34" si="2">E5/24</f>
        <v>1026.9953051643192</v>
      </c>
    </row>
    <row r="6" spans="1:37" s="14" customFormat="1" x14ac:dyDescent="0.45">
      <c r="A6" s="5" t="s">
        <v>40</v>
      </c>
      <c r="B6" s="34">
        <v>2279514.2489999998</v>
      </c>
      <c r="C6" s="71">
        <v>244000</v>
      </c>
      <c r="D6" s="70">
        <f t="shared" si="0"/>
        <v>10166.666666666666</v>
      </c>
      <c r="E6" s="70">
        <f t="shared" si="1"/>
        <v>22910.798122065728</v>
      </c>
      <c r="F6" s="70">
        <f t="shared" si="2"/>
        <v>954.61658841940528</v>
      </c>
    </row>
    <row r="7" spans="1:37" s="15" customFormat="1" x14ac:dyDescent="0.45">
      <c r="A7" s="8" t="s">
        <v>27</v>
      </c>
      <c r="B7" s="45">
        <v>257096.98</v>
      </c>
      <c r="C7" s="72">
        <v>300</v>
      </c>
      <c r="D7" s="70">
        <f t="shared" si="0"/>
        <v>12.5</v>
      </c>
      <c r="E7" s="70">
        <f t="shared" si="1"/>
        <v>28.16901408450704</v>
      </c>
      <c r="F7" s="70">
        <f t="shared" si="2"/>
        <v>1.1737089201877933</v>
      </c>
    </row>
    <row r="8" spans="1:37" s="17" customFormat="1" x14ac:dyDescent="0.45">
      <c r="A8" s="16" t="s">
        <v>41</v>
      </c>
      <c r="B8" s="38"/>
      <c r="C8" s="72">
        <f>SUM(C9:C14)</f>
        <v>18200</v>
      </c>
      <c r="D8" s="70">
        <f t="shared" si="0"/>
        <v>758.33333333333337</v>
      </c>
      <c r="E8" s="70">
        <f t="shared" si="1"/>
        <v>1708.9201877934272</v>
      </c>
      <c r="F8" s="70">
        <f t="shared" si="2"/>
        <v>71.205007824726138</v>
      </c>
    </row>
    <row r="9" spans="1:37" x14ac:dyDescent="0.45">
      <c r="A9" s="7" t="s">
        <v>6</v>
      </c>
      <c r="B9" s="49">
        <v>73450</v>
      </c>
      <c r="C9" s="72">
        <v>18200</v>
      </c>
      <c r="D9" s="70">
        <f t="shared" si="0"/>
        <v>758.33333333333337</v>
      </c>
      <c r="E9" s="70">
        <f t="shared" si="1"/>
        <v>1708.9201877934272</v>
      </c>
      <c r="F9" s="70">
        <f t="shared" si="2"/>
        <v>71.205007824726138</v>
      </c>
    </row>
    <row r="10" spans="1:37" x14ac:dyDescent="0.45">
      <c r="A10" s="7" t="s">
        <v>7</v>
      </c>
      <c r="B10" s="52">
        <v>45386.7</v>
      </c>
      <c r="C10" s="72">
        <v>0</v>
      </c>
      <c r="D10" s="70">
        <f t="shared" si="0"/>
        <v>0</v>
      </c>
      <c r="E10" s="70">
        <f t="shared" si="1"/>
        <v>0</v>
      </c>
      <c r="F10" s="70">
        <f t="shared" si="2"/>
        <v>0</v>
      </c>
    </row>
    <row r="11" spans="1:37" x14ac:dyDescent="0.45">
      <c r="A11" s="7" t="s">
        <v>15</v>
      </c>
      <c r="B11" s="50">
        <v>57541.599999999999</v>
      </c>
      <c r="C11" s="72">
        <v>0</v>
      </c>
      <c r="D11" s="70">
        <f t="shared" si="0"/>
        <v>0</v>
      </c>
      <c r="E11" s="70">
        <f t="shared" si="1"/>
        <v>0</v>
      </c>
      <c r="F11" s="70">
        <f t="shared" si="2"/>
        <v>0</v>
      </c>
    </row>
    <row r="12" spans="1:37" x14ac:dyDescent="0.45">
      <c r="A12" s="7" t="s">
        <v>8</v>
      </c>
      <c r="B12" s="50">
        <v>0</v>
      </c>
      <c r="C12" s="72">
        <v>0</v>
      </c>
      <c r="D12" s="70">
        <f t="shared" si="0"/>
        <v>0</v>
      </c>
      <c r="E12" s="70">
        <f t="shared" si="1"/>
        <v>0</v>
      </c>
      <c r="F12" s="70">
        <f t="shared" si="2"/>
        <v>0</v>
      </c>
    </row>
    <row r="13" spans="1:37" x14ac:dyDescent="0.45">
      <c r="A13" s="7" t="s">
        <v>10</v>
      </c>
      <c r="B13" s="49">
        <v>121131.8</v>
      </c>
      <c r="C13" s="72">
        <v>0</v>
      </c>
      <c r="D13" s="70">
        <f t="shared" si="0"/>
        <v>0</v>
      </c>
      <c r="E13" s="70">
        <f t="shared" si="1"/>
        <v>0</v>
      </c>
      <c r="F13" s="70">
        <f t="shared" si="2"/>
        <v>0</v>
      </c>
    </row>
    <row r="14" spans="1:37" x14ac:dyDescent="0.45">
      <c r="A14" s="7" t="s">
        <v>11</v>
      </c>
      <c r="B14" s="49">
        <v>188379.9</v>
      </c>
      <c r="C14" s="72">
        <v>0</v>
      </c>
      <c r="D14" s="70">
        <f t="shared" si="0"/>
        <v>0</v>
      </c>
      <c r="E14" s="70">
        <f t="shared" si="1"/>
        <v>0</v>
      </c>
      <c r="F14" s="70">
        <f t="shared" si="2"/>
        <v>0</v>
      </c>
    </row>
    <row r="15" spans="1:37" x14ac:dyDescent="0.45">
      <c r="A15" s="4" t="s">
        <v>29</v>
      </c>
      <c r="B15" s="68"/>
      <c r="C15" s="69">
        <f>SUM(C16:C18)</f>
        <v>79750</v>
      </c>
      <c r="D15" s="68">
        <f t="shared" si="0"/>
        <v>3322.9166666666665</v>
      </c>
      <c r="E15" s="68">
        <f t="shared" si="1"/>
        <v>7488.262910798122</v>
      </c>
      <c r="F15" s="68">
        <f t="shared" si="2"/>
        <v>312.01095461658844</v>
      </c>
    </row>
    <row r="16" spans="1:37" s="14" customFormat="1" x14ac:dyDescent="0.45">
      <c r="A16" s="5" t="s">
        <v>40</v>
      </c>
      <c r="B16" s="73"/>
      <c r="C16" s="71">
        <v>46700</v>
      </c>
      <c r="D16" s="70">
        <f t="shared" si="0"/>
        <v>1945.8333333333333</v>
      </c>
      <c r="E16" s="70">
        <f t="shared" si="1"/>
        <v>4384.9765258215957</v>
      </c>
      <c r="F16" s="70">
        <f t="shared" si="2"/>
        <v>182.70735524256648</v>
      </c>
    </row>
    <row r="17" spans="1:6" s="15" customFormat="1" x14ac:dyDescent="0.45">
      <c r="A17" s="8" t="s">
        <v>27</v>
      </c>
      <c r="B17" s="74"/>
      <c r="C17" s="72">
        <v>100</v>
      </c>
      <c r="D17" s="70">
        <f t="shared" si="0"/>
        <v>4.166666666666667</v>
      </c>
      <c r="E17" s="70">
        <f t="shared" si="1"/>
        <v>9.3896713615023479</v>
      </c>
      <c r="F17" s="70">
        <f t="shared" si="2"/>
        <v>0.39123630672926452</v>
      </c>
    </row>
    <row r="18" spans="1:6" s="17" customFormat="1" x14ac:dyDescent="0.45">
      <c r="A18" s="16" t="s">
        <v>41</v>
      </c>
      <c r="B18" s="75"/>
      <c r="C18" s="76">
        <f>SUM(C19:C24)</f>
        <v>32950</v>
      </c>
      <c r="D18" s="70">
        <f t="shared" si="0"/>
        <v>1372.9166666666667</v>
      </c>
      <c r="E18" s="70">
        <f t="shared" si="1"/>
        <v>3093.8967136150231</v>
      </c>
      <c r="F18" s="70">
        <f t="shared" si="2"/>
        <v>128.91236306729263</v>
      </c>
    </row>
    <row r="19" spans="1:6" x14ac:dyDescent="0.45">
      <c r="A19" s="7" t="s">
        <v>6</v>
      </c>
      <c r="B19" s="70"/>
      <c r="C19" s="71">
        <v>32950</v>
      </c>
      <c r="D19" s="70">
        <f t="shared" si="0"/>
        <v>1372.9166666666667</v>
      </c>
      <c r="E19" s="70">
        <f t="shared" si="1"/>
        <v>3093.8967136150231</v>
      </c>
      <c r="F19" s="70">
        <f t="shared" si="2"/>
        <v>128.91236306729263</v>
      </c>
    </row>
    <row r="20" spans="1:6" x14ac:dyDescent="0.45">
      <c r="A20" s="7" t="s">
        <v>7</v>
      </c>
      <c r="B20" s="70"/>
      <c r="C20" s="72">
        <v>0</v>
      </c>
      <c r="D20" s="70">
        <f t="shared" si="0"/>
        <v>0</v>
      </c>
      <c r="E20" s="70">
        <f t="shared" si="1"/>
        <v>0</v>
      </c>
      <c r="F20" s="70">
        <f t="shared" si="2"/>
        <v>0</v>
      </c>
    </row>
    <row r="21" spans="1:6" x14ac:dyDescent="0.45">
      <c r="A21" s="7" t="s">
        <v>15</v>
      </c>
      <c r="B21" s="70"/>
      <c r="C21" s="72">
        <v>0</v>
      </c>
      <c r="D21" s="70">
        <f t="shared" si="0"/>
        <v>0</v>
      </c>
      <c r="E21" s="70">
        <f t="shared" si="1"/>
        <v>0</v>
      </c>
      <c r="F21" s="70">
        <f t="shared" si="2"/>
        <v>0</v>
      </c>
    </row>
    <row r="22" spans="1:6" x14ac:dyDescent="0.45">
      <c r="A22" s="7" t="s">
        <v>8</v>
      </c>
      <c r="B22" s="70"/>
      <c r="C22" s="72">
        <v>0</v>
      </c>
      <c r="D22" s="70">
        <f t="shared" si="0"/>
        <v>0</v>
      </c>
      <c r="E22" s="70">
        <f t="shared" si="1"/>
        <v>0</v>
      </c>
      <c r="F22" s="70">
        <f t="shared" si="2"/>
        <v>0</v>
      </c>
    </row>
    <row r="23" spans="1:6" x14ac:dyDescent="0.45">
      <c r="A23" s="7" t="s">
        <v>10</v>
      </c>
      <c r="B23" s="70"/>
      <c r="C23" s="72">
        <v>0</v>
      </c>
      <c r="D23" s="70">
        <f t="shared" si="0"/>
        <v>0</v>
      </c>
      <c r="E23" s="70">
        <f t="shared" si="1"/>
        <v>0</v>
      </c>
      <c r="F23" s="70">
        <f t="shared" si="2"/>
        <v>0</v>
      </c>
    </row>
    <row r="24" spans="1:6" x14ac:dyDescent="0.45">
      <c r="A24" s="7" t="s">
        <v>11</v>
      </c>
      <c r="B24" s="70"/>
      <c r="C24" s="72">
        <v>0</v>
      </c>
      <c r="D24" s="70">
        <f t="shared" si="0"/>
        <v>0</v>
      </c>
      <c r="E24" s="70">
        <f t="shared" si="1"/>
        <v>0</v>
      </c>
      <c r="F24" s="70">
        <f t="shared" si="2"/>
        <v>0</v>
      </c>
    </row>
    <row r="25" spans="1:6" x14ac:dyDescent="0.45">
      <c r="A25" s="4" t="s">
        <v>30</v>
      </c>
      <c r="B25" s="68"/>
      <c r="C25" s="69">
        <f>SUM(C26:C28)</f>
        <v>121770</v>
      </c>
      <c r="D25" s="68">
        <f t="shared" si="0"/>
        <v>5073.75</v>
      </c>
      <c r="E25" s="68">
        <f t="shared" si="1"/>
        <v>11433.802816901409</v>
      </c>
      <c r="F25" s="68">
        <f t="shared" si="2"/>
        <v>476.40845070422534</v>
      </c>
    </row>
    <row r="26" spans="1:6" s="14" customFormat="1" x14ac:dyDescent="0.45">
      <c r="A26" s="5" t="s">
        <v>40</v>
      </c>
      <c r="B26" s="73"/>
      <c r="C26" s="71">
        <v>12650</v>
      </c>
      <c r="D26" s="70">
        <f t="shared" si="0"/>
        <v>527.08333333333337</v>
      </c>
      <c r="E26" s="70">
        <f t="shared" si="1"/>
        <v>1187.793427230047</v>
      </c>
      <c r="F26" s="70">
        <f t="shared" si="2"/>
        <v>49.491392801251955</v>
      </c>
    </row>
    <row r="27" spans="1:6" s="15" customFormat="1" x14ac:dyDescent="0.45">
      <c r="A27" s="8" t="s">
        <v>27</v>
      </c>
      <c r="B27" s="74"/>
      <c r="C27" s="71">
        <v>94220</v>
      </c>
      <c r="D27" s="70">
        <f t="shared" si="0"/>
        <v>3925.8333333333335</v>
      </c>
      <c r="E27" s="70">
        <f t="shared" si="1"/>
        <v>8846.948356807512</v>
      </c>
      <c r="F27" s="70">
        <f t="shared" si="2"/>
        <v>368.622848200313</v>
      </c>
    </row>
    <row r="28" spans="1:6" s="17" customFormat="1" x14ac:dyDescent="0.45">
      <c r="A28" s="16" t="s">
        <v>41</v>
      </c>
      <c r="B28" s="75"/>
      <c r="C28" s="71">
        <f>SUM(C29:C34)</f>
        <v>14900</v>
      </c>
      <c r="D28" s="70">
        <f t="shared" si="0"/>
        <v>620.83333333333337</v>
      </c>
      <c r="E28" s="70">
        <f t="shared" si="1"/>
        <v>1399.0610328638497</v>
      </c>
      <c r="F28" s="70">
        <f t="shared" si="2"/>
        <v>58.294209702660403</v>
      </c>
    </row>
    <row r="29" spans="1:6" x14ac:dyDescent="0.45">
      <c r="A29" s="7" t="s">
        <v>6</v>
      </c>
      <c r="B29" s="70"/>
      <c r="C29" s="71">
        <v>14900</v>
      </c>
      <c r="D29" s="70">
        <f t="shared" si="0"/>
        <v>620.83333333333337</v>
      </c>
      <c r="E29" s="70">
        <f t="shared" si="1"/>
        <v>1399.0610328638497</v>
      </c>
      <c r="F29" s="70">
        <f t="shared" si="2"/>
        <v>58.294209702660403</v>
      </c>
    </row>
    <row r="30" spans="1:6" x14ac:dyDescent="0.45">
      <c r="A30" s="7" t="s">
        <v>7</v>
      </c>
      <c r="B30" s="70"/>
      <c r="C30" s="71">
        <v>0</v>
      </c>
      <c r="D30" s="70">
        <f t="shared" si="0"/>
        <v>0</v>
      </c>
      <c r="E30" s="70">
        <f t="shared" si="1"/>
        <v>0</v>
      </c>
      <c r="F30" s="70">
        <f t="shared" si="2"/>
        <v>0</v>
      </c>
    </row>
    <row r="31" spans="1:6" x14ac:dyDescent="0.45">
      <c r="A31" s="7" t="s">
        <v>15</v>
      </c>
      <c r="B31" s="70"/>
      <c r="C31" s="71">
        <v>0</v>
      </c>
      <c r="D31" s="70">
        <f t="shared" si="0"/>
        <v>0</v>
      </c>
      <c r="E31" s="70">
        <f t="shared" si="1"/>
        <v>0</v>
      </c>
      <c r="F31" s="70">
        <f t="shared" si="2"/>
        <v>0</v>
      </c>
    </row>
    <row r="32" spans="1:6" x14ac:dyDescent="0.45">
      <c r="A32" s="7" t="s">
        <v>8</v>
      </c>
      <c r="B32" s="70"/>
      <c r="C32" s="72">
        <v>0</v>
      </c>
      <c r="D32" s="70">
        <f t="shared" si="0"/>
        <v>0</v>
      </c>
      <c r="E32" s="70">
        <f t="shared" si="1"/>
        <v>0</v>
      </c>
      <c r="F32" s="70">
        <f t="shared" si="2"/>
        <v>0</v>
      </c>
    </row>
    <row r="33" spans="1:6" x14ac:dyDescent="0.45">
      <c r="A33" s="7" t="s">
        <v>10</v>
      </c>
      <c r="B33" s="70"/>
      <c r="C33" s="72">
        <v>0</v>
      </c>
      <c r="D33" s="70">
        <f t="shared" si="0"/>
        <v>0</v>
      </c>
      <c r="E33" s="70">
        <f t="shared" si="1"/>
        <v>0</v>
      </c>
      <c r="F33" s="70">
        <f t="shared" si="2"/>
        <v>0</v>
      </c>
    </row>
    <row r="34" spans="1:6" x14ac:dyDescent="0.45">
      <c r="A34" s="7" t="s">
        <v>11</v>
      </c>
      <c r="B34" s="70"/>
      <c r="C34" s="72">
        <v>0</v>
      </c>
      <c r="D34" s="70">
        <f t="shared" si="0"/>
        <v>0</v>
      </c>
      <c r="E34" s="70">
        <f t="shared" si="1"/>
        <v>0</v>
      </c>
      <c r="F34" s="70">
        <f t="shared" si="2"/>
        <v>0</v>
      </c>
    </row>
    <row r="35" spans="1:6" x14ac:dyDescent="0.45">
      <c r="A35" s="3" t="str">
        <f>Entry!A44</f>
        <v>NOVEMBER</v>
      </c>
      <c r="B35" s="77"/>
      <c r="C35" s="78"/>
      <c r="D35" s="77"/>
      <c r="E35" s="77"/>
      <c r="F35" s="77"/>
    </row>
    <row r="36" spans="1:6" x14ac:dyDescent="0.45">
      <c r="A36" s="13" t="s">
        <v>25</v>
      </c>
      <c r="B36" s="79"/>
      <c r="C36" s="80">
        <f>C37+C47+C57</f>
        <v>459400</v>
      </c>
      <c r="D36" s="79">
        <f>C36/24</f>
        <v>19141.666666666668</v>
      </c>
      <c r="E36" s="79">
        <f>C36/10.65</f>
        <v>43136.150234741785</v>
      </c>
      <c r="F36" s="79">
        <f>E36/24</f>
        <v>1797.3395931142411</v>
      </c>
    </row>
    <row r="37" spans="1:6" x14ac:dyDescent="0.45">
      <c r="A37" s="4" t="s">
        <v>24</v>
      </c>
      <c r="B37" s="68"/>
      <c r="C37" s="69">
        <f>SUM(C38:C40)</f>
        <v>262500</v>
      </c>
      <c r="D37" s="68">
        <f t="shared" ref="D37:D66" si="3">C37/24</f>
        <v>10937.5</v>
      </c>
      <c r="E37" s="68">
        <f t="shared" ref="E37:E66" si="4">C37/10.65</f>
        <v>24647.887323943662</v>
      </c>
      <c r="F37" s="68">
        <f t="shared" ref="F37:F66" si="5">E37/24</f>
        <v>1026.9953051643192</v>
      </c>
    </row>
    <row r="38" spans="1:6" s="14" customFormat="1" x14ac:dyDescent="0.45">
      <c r="A38" s="5" t="s">
        <v>40</v>
      </c>
      <c r="B38" s="73"/>
      <c r="C38" s="71">
        <v>244000</v>
      </c>
      <c r="D38" s="70">
        <f t="shared" si="3"/>
        <v>10166.666666666666</v>
      </c>
      <c r="E38" s="70">
        <f t="shared" si="4"/>
        <v>22910.798122065728</v>
      </c>
      <c r="F38" s="70">
        <f t="shared" si="5"/>
        <v>954.61658841940528</v>
      </c>
    </row>
    <row r="39" spans="1:6" s="15" customFormat="1" x14ac:dyDescent="0.45">
      <c r="A39" s="8" t="s">
        <v>27</v>
      </c>
      <c r="B39" s="74"/>
      <c r="C39" s="72">
        <v>300</v>
      </c>
      <c r="D39" s="70">
        <f t="shared" si="3"/>
        <v>12.5</v>
      </c>
      <c r="E39" s="70">
        <f t="shared" si="4"/>
        <v>28.16901408450704</v>
      </c>
      <c r="F39" s="70">
        <f t="shared" si="5"/>
        <v>1.1737089201877933</v>
      </c>
    </row>
    <row r="40" spans="1:6" s="17" customFormat="1" x14ac:dyDescent="0.45">
      <c r="A40" s="16" t="s">
        <v>41</v>
      </c>
      <c r="B40" s="75"/>
      <c r="C40" s="72">
        <f>SUM(C41:C46)</f>
        <v>18200</v>
      </c>
      <c r="D40" s="70">
        <f t="shared" si="3"/>
        <v>758.33333333333337</v>
      </c>
      <c r="E40" s="70">
        <f t="shared" si="4"/>
        <v>1708.9201877934272</v>
      </c>
      <c r="F40" s="70">
        <f t="shared" si="5"/>
        <v>71.205007824726138</v>
      </c>
    </row>
    <row r="41" spans="1:6" x14ac:dyDescent="0.45">
      <c r="A41" s="7" t="s">
        <v>6</v>
      </c>
      <c r="B41" s="82">
        <v>73450</v>
      </c>
      <c r="C41" s="72">
        <v>18200</v>
      </c>
      <c r="D41" s="70">
        <f t="shared" si="3"/>
        <v>758.33333333333337</v>
      </c>
      <c r="E41" s="70">
        <f t="shared" si="4"/>
        <v>1708.9201877934272</v>
      </c>
      <c r="F41" s="70">
        <f t="shared" si="5"/>
        <v>71.205007824726138</v>
      </c>
    </row>
    <row r="42" spans="1:6" x14ac:dyDescent="0.45">
      <c r="A42" s="7" t="s">
        <v>7</v>
      </c>
      <c r="B42" s="81">
        <v>45386.7</v>
      </c>
      <c r="C42" s="72">
        <v>0</v>
      </c>
      <c r="D42" s="70">
        <f t="shared" si="3"/>
        <v>0</v>
      </c>
      <c r="E42" s="70">
        <f t="shared" si="4"/>
        <v>0</v>
      </c>
      <c r="F42" s="70">
        <f t="shared" si="5"/>
        <v>0</v>
      </c>
    </row>
    <row r="43" spans="1:6" x14ac:dyDescent="0.45">
      <c r="A43" s="7" t="s">
        <v>15</v>
      </c>
      <c r="B43" s="81">
        <v>57541.599999999999</v>
      </c>
      <c r="C43" s="72">
        <v>0</v>
      </c>
      <c r="D43" s="70">
        <f t="shared" si="3"/>
        <v>0</v>
      </c>
      <c r="E43" s="70">
        <f t="shared" si="4"/>
        <v>0</v>
      </c>
      <c r="F43" s="70">
        <f t="shared" si="5"/>
        <v>0</v>
      </c>
    </row>
    <row r="44" spans="1:6" x14ac:dyDescent="0.45">
      <c r="A44" s="7" t="s">
        <v>8</v>
      </c>
      <c r="B44" s="81">
        <v>46042</v>
      </c>
      <c r="C44" s="72">
        <v>0</v>
      </c>
      <c r="D44" s="70">
        <f t="shared" si="3"/>
        <v>0</v>
      </c>
      <c r="E44" s="70">
        <f t="shared" si="4"/>
        <v>0</v>
      </c>
      <c r="F44" s="70">
        <f t="shared" si="5"/>
        <v>0</v>
      </c>
    </row>
    <row r="45" spans="1:6" x14ac:dyDescent="0.45">
      <c r="A45" s="7" t="s">
        <v>10</v>
      </c>
      <c r="B45" s="81">
        <v>121131.8</v>
      </c>
      <c r="C45" s="72">
        <v>0</v>
      </c>
      <c r="D45" s="70">
        <f t="shared" si="3"/>
        <v>0</v>
      </c>
      <c r="E45" s="70">
        <f t="shared" si="4"/>
        <v>0</v>
      </c>
      <c r="F45" s="70">
        <f t="shared" si="5"/>
        <v>0</v>
      </c>
    </row>
    <row r="46" spans="1:6" x14ac:dyDescent="0.45">
      <c r="A46" s="7" t="s">
        <v>11</v>
      </c>
      <c r="B46" s="81">
        <v>188379.9</v>
      </c>
      <c r="C46" s="72">
        <v>0</v>
      </c>
      <c r="D46" s="70">
        <f t="shared" si="3"/>
        <v>0</v>
      </c>
      <c r="E46" s="70">
        <f t="shared" si="4"/>
        <v>0</v>
      </c>
      <c r="F46" s="70">
        <f t="shared" si="5"/>
        <v>0</v>
      </c>
    </row>
    <row r="47" spans="1:6" x14ac:dyDescent="0.45">
      <c r="A47" s="4" t="s">
        <v>29</v>
      </c>
      <c r="B47" s="68"/>
      <c r="C47" s="69">
        <f>SUM(C48:C50)</f>
        <v>79750</v>
      </c>
      <c r="D47" s="68">
        <f t="shared" si="3"/>
        <v>3322.9166666666665</v>
      </c>
      <c r="E47" s="68">
        <f t="shared" si="4"/>
        <v>7488.262910798122</v>
      </c>
      <c r="F47" s="68">
        <f t="shared" si="5"/>
        <v>312.01095461658844</v>
      </c>
    </row>
    <row r="48" spans="1:6" s="14" customFormat="1" x14ac:dyDescent="0.45">
      <c r="A48" s="5" t="s">
        <v>40</v>
      </c>
      <c r="B48" s="73"/>
      <c r="C48" s="71">
        <v>46700</v>
      </c>
      <c r="D48" s="70">
        <f t="shared" si="3"/>
        <v>1945.8333333333333</v>
      </c>
      <c r="E48" s="70">
        <f t="shared" si="4"/>
        <v>4384.9765258215957</v>
      </c>
      <c r="F48" s="70">
        <f t="shared" si="5"/>
        <v>182.70735524256648</v>
      </c>
    </row>
    <row r="49" spans="1:6" s="15" customFormat="1" x14ac:dyDescent="0.45">
      <c r="A49" s="8" t="s">
        <v>27</v>
      </c>
      <c r="B49" s="74"/>
      <c r="C49" s="72">
        <v>100</v>
      </c>
      <c r="D49" s="70">
        <f t="shared" si="3"/>
        <v>4.166666666666667</v>
      </c>
      <c r="E49" s="70">
        <f t="shared" si="4"/>
        <v>9.3896713615023479</v>
      </c>
      <c r="F49" s="70">
        <f t="shared" si="5"/>
        <v>0.39123630672926452</v>
      </c>
    </row>
    <row r="50" spans="1:6" s="17" customFormat="1" x14ac:dyDescent="0.45">
      <c r="A50" s="16" t="s">
        <v>41</v>
      </c>
      <c r="B50" s="75"/>
      <c r="C50" s="76">
        <f>SUM(C51:C56)</f>
        <v>32950</v>
      </c>
      <c r="D50" s="70">
        <f t="shared" si="3"/>
        <v>1372.9166666666667</v>
      </c>
      <c r="E50" s="70">
        <f t="shared" si="4"/>
        <v>3093.8967136150231</v>
      </c>
      <c r="F50" s="70">
        <f t="shared" si="5"/>
        <v>128.91236306729263</v>
      </c>
    </row>
    <row r="51" spans="1:6" x14ac:dyDescent="0.45">
      <c r="A51" s="7" t="s">
        <v>6</v>
      </c>
      <c r="B51" s="70"/>
      <c r="C51" s="71">
        <v>32950</v>
      </c>
      <c r="D51" s="70">
        <f t="shared" si="3"/>
        <v>1372.9166666666667</v>
      </c>
      <c r="E51" s="70">
        <f t="shared" si="4"/>
        <v>3093.8967136150231</v>
      </c>
      <c r="F51" s="70">
        <f t="shared" si="5"/>
        <v>128.91236306729263</v>
      </c>
    </row>
    <row r="52" spans="1:6" x14ac:dyDescent="0.45">
      <c r="A52" s="7" t="s">
        <v>7</v>
      </c>
      <c r="B52" s="70"/>
      <c r="C52" s="72">
        <v>0</v>
      </c>
      <c r="D52" s="70">
        <f t="shared" si="3"/>
        <v>0</v>
      </c>
      <c r="E52" s="70">
        <f t="shared" si="4"/>
        <v>0</v>
      </c>
      <c r="F52" s="70">
        <f t="shared" si="5"/>
        <v>0</v>
      </c>
    </row>
    <row r="53" spans="1:6" x14ac:dyDescent="0.45">
      <c r="A53" s="7" t="s">
        <v>15</v>
      </c>
      <c r="B53" s="70"/>
      <c r="C53" s="72">
        <v>0</v>
      </c>
      <c r="D53" s="70">
        <f t="shared" si="3"/>
        <v>0</v>
      </c>
      <c r="E53" s="70">
        <f t="shared" si="4"/>
        <v>0</v>
      </c>
      <c r="F53" s="70">
        <f t="shared" si="5"/>
        <v>0</v>
      </c>
    </row>
    <row r="54" spans="1:6" x14ac:dyDescent="0.45">
      <c r="A54" s="7" t="s">
        <v>8</v>
      </c>
      <c r="B54" s="70"/>
      <c r="C54" s="72">
        <v>0</v>
      </c>
      <c r="D54" s="70">
        <f t="shared" si="3"/>
        <v>0</v>
      </c>
      <c r="E54" s="70">
        <f t="shared" si="4"/>
        <v>0</v>
      </c>
      <c r="F54" s="70">
        <f t="shared" si="5"/>
        <v>0</v>
      </c>
    </row>
    <row r="55" spans="1:6" x14ac:dyDescent="0.45">
      <c r="A55" s="7" t="s">
        <v>10</v>
      </c>
      <c r="B55" s="70"/>
      <c r="C55" s="72">
        <v>0</v>
      </c>
      <c r="D55" s="70">
        <f t="shared" si="3"/>
        <v>0</v>
      </c>
      <c r="E55" s="70">
        <f t="shared" si="4"/>
        <v>0</v>
      </c>
      <c r="F55" s="70">
        <f t="shared" si="5"/>
        <v>0</v>
      </c>
    </row>
    <row r="56" spans="1:6" x14ac:dyDescent="0.45">
      <c r="A56" s="7" t="s">
        <v>11</v>
      </c>
      <c r="B56" s="70"/>
      <c r="C56" s="72">
        <v>0</v>
      </c>
      <c r="D56" s="70">
        <f t="shared" si="3"/>
        <v>0</v>
      </c>
      <c r="E56" s="70">
        <f t="shared" si="4"/>
        <v>0</v>
      </c>
      <c r="F56" s="70">
        <f t="shared" si="5"/>
        <v>0</v>
      </c>
    </row>
    <row r="57" spans="1:6" x14ac:dyDescent="0.45">
      <c r="A57" s="4" t="s">
        <v>30</v>
      </c>
      <c r="B57" s="68"/>
      <c r="C57" s="69">
        <f>SUM(C58:C60)</f>
        <v>117150</v>
      </c>
      <c r="D57" s="68">
        <f t="shared" si="3"/>
        <v>4881.25</v>
      </c>
      <c r="E57" s="68">
        <f t="shared" si="4"/>
        <v>11000</v>
      </c>
      <c r="F57" s="68">
        <f t="shared" si="5"/>
        <v>458.33333333333331</v>
      </c>
    </row>
    <row r="58" spans="1:6" s="14" customFormat="1" x14ac:dyDescent="0.45">
      <c r="A58" s="5" t="s">
        <v>40</v>
      </c>
      <c r="B58" s="73"/>
      <c r="C58" s="71">
        <v>109950</v>
      </c>
      <c r="D58" s="70">
        <f t="shared" si="3"/>
        <v>4581.25</v>
      </c>
      <c r="E58" s="70">
        <f t="shared" si="4"/>
        <v>10323.943661971831</v>
      </c>
      <c r="F58" s="70">
        <f t="shared" si="5"/>
        <v>430.1643192488263</v>
      </c>
    </row>
    <row r="59" spans="1:6" s="15" customFormat="1" x14ac:dyDescent="0.45">
      <c r="A59" s="8" t="s">
        <v>27</v>
      </c>
      <c r="B59" s="74"/>
      <c r="C59" s="71">
        <v>0</v>
      </c>
      <c r="D59" s="70">
        <f t="shared" si="3"/>
        <v>0</v>
      </c>
      <c r="E59" s="70">
        <f t="shared" si="4"/>
        <v>0</v>
      </c>
      <c r="F59" s="70">
        <f t="shared" si="5"/>
        <v>0</v>
      </c>
    </row>
    <row r="60" spans="1:6" s="17" customFormat="1" x14ac:dyDescent="0.45">
      <c r="A60" s="16" t="s">
        <v>41</v>
      </c>
      <c r="B60" s="75"/>
      <c r="C60" s="71">
        <f>SUM(C61:C66)</f>
        <v>7200</v>
      </c>
      <c r="D60" s="70">
        <f t="shared" si="3"/>
        <v>300</v>
      </c>
      <c r="E60" s="70">
        <f t="shared" si="4"/>
        <v>676.05633802816897</v>
      </c>
      <c r="F60" s="70">
        <f t="shared" si="5"/>
        <v>28.16901408450704</v>
      </c>
    </row>
    <row r="61" spans="1:6" x14ac:dyDescent="0.45">
      <c r="A61" s="7" t="s">
        <v>6</v>
      </c>
      <c r="B61" s="70"/>
      <c r="C61" s="71">
        <v>7200</v>
      </c>
      <c r="D61" s="70">
        <f t="shared" si="3"/>
        <v>300</v>
      </c>
      <c r="E61" s="70">
        <f t="shared" si="4"/>
        <v>676.05633802816897</v>
      </c>
      <c r="F61" s="70">
        <f t="shared" si="5"/>
        <v>28.16901408450704</v>
      </c>
    </row>
    <row r="62" spans="1:6" x14ac:dyDescent="0.45">
      <c r="A62" s="7" t="s">
        <v>7</v>
      </c>
      <c r="B62" s="70"/>
      <c r="C62" s="71">
        <v>0</v>
      </c>
      <c r="D62" s="70">
        <f t="shared" si="3"/>
        <v>0</v>
      </c>
      <c r="E62" s="70">
        <f t="shared" si="4"/>
        <v>0</v>
      </c>
      <c r="F62" s="70">
        <f t="shared" si="5"/>
        <v>0</v>
      </c>
    </row>
    <row r="63" spans="1:6" x14ac:dyDescent="0.45">
      <c r="A63" s="7" t="s">
        <v>15</v>
      </c>
      <c r="B63" s="70"/>
      <c r="C63" s="71">
        <v>0</v>
      </c>
      <c r="D63" s="70">
        <f t="shared" si="3"/>
        <v>0</v>
      </c>
      <c r="E63" s="70">
        <f t="shared" si="4"/>
        <v>0</v>
      </c>
      <c r="F63" s="70">
        <f t="shared" si="5"/>
        <v>0</v>
      </c>
    </row>
    <row r="64" spans="1:6" x14ac:dyDescent="0.45">
      <c r="A64" s="7" t="s">
        <v>8</v>
      </c>
      <c r="B64" s="70"/>
      <c r="C64" s="71">
        <v>0</v>
      </c>
      <c r="D64" s="70">
        <f t="shared" si="3"/>
        <v>0</v>
      </c>
      <c r="E64" s="70">
        <f t="shared" si="4"/>
        <v>0</v>
      </c>
      <c r="F64" s="70">
        <f t="shared" si="5"/>
        <v>0</v>
      </c>
    </row>
    <row r="65" spans="1:6" x14ac:dyDescent="0.45">
      <c r="A65" s="7" t="s">
        <v>10</v>
      </c>
      <c r="B65" s="70"/>
      <c r="C65" s="72">
        <v>0</v>
      </c>
      <c r="D65" s="70">
        <f t="shared" si="3"/>
        <v>0</v>
      </c>
      <c r="E65" s="70">
        <f t="shared" si="4"/>
        <v>0</v>
      </c>
      <c r="F65" s="70">
        <f t="shared" si="5"/>
        <v>0</v>
      </c>
    </row>
    <row r="66" spans="1:6" x14ac:dyDescent="0.45">
      <c r="A66" s="7" t="s">
        <v>11</v>
      </c>
      <c r="B66" s="70"/>
      <c r="C66" s="72">
        <v>0</v>
      </c>
      <c r="D66" s="70">
        <f t="shared" si="3"/>
        <v>0</v>
      </c>
      <c r="E66" s="70">
        <f t="shared" si="4"/>
        <v>0</v>
      </c>
      <c r="F66" s="70">
        <f t="shared" si="5"/>
        <v>0</v>
      </c>
    </row>
    <row r="67" spans="1:6" x14ac:dyDescent="0.45">
      <c r="A67" s="3" t="str">
        <f>Entry!A85</f>
        <v>DECEMBER</v>
      </c>
      <c r="B67" s="77"/>
      <c r="C67" s="78"/>
      <c r="D67" s="77"/>
      <c r="E67" s="77"/>
      <c r="F67" s="77"/>
    </row>
    <row r="68" spans="1:6" x14ac:dyDescent="0.45">
      <c r="A68" s="13" t="s">
        <v>25</v>
      </c>
      <c r="B68" s="79"/>
      <c r="C68" s="80">
        <f>C69+C79+C89</f>
        <v>575850</v>
      </c>
      <c r="D68" s="79">
        <f>C68/24</f>
        <v>23993.75</v>
      </c>
      <c r="E68" s="79">
        <f>C68/10.65</f>
        <v>54070.422535211263</v>
      </c>
      <c r="F68" s="79">
        <f>E68/24</f>
        <v>2252.9342723004693</v>
      </c>
    </row>
    <row r="69" spans="1:6" x14ac:dyDescent="0.45">
      <c r="A69" s="4" t="s">
        <v>24</v>
      </c>
      <c r="B69" s="68"/>
      <c r="C69" s="69">
        <f>SUM(C70:C72)</f>
        <v>262500</v>
      </c>
      <c r="D69" s="68">
        <f t="shared" ref="D69:D98" si="6">C69/24</f>
        <v>10937.5</v>
      </c>
      <c r="E69" s="68">
        <f t="shared" ref="E69:E98" si="7">C69/10.65</f>
        <v>24647.887323943662</v>
      </c>
      <c r="F69" s="68">
        <f t="shared" ref="F69:F98" si="8">E69/24</f>
        <v>1026.9953051643192</v>
      </c>
    </row>
    <row r="70" spans="1:6" s="14" customFormat="1" x14ac:dyDescent="0.45">
      <c r="A70" s="5" t="s">
        <v>40</v>
      </c>
      <c r="B70" s="73"/>
      <c r="C70" s="71">
        <v>244000</v>
      </c>
      <c r="D70" s="70">
        <f t="shared" si="6"/>
        <v>10166.666666666666</v>
      </c>
      <c r="E70" s="70">
        <f t="shared" si="7"/>
        <v>22910.798122065728</v>
      </c>
      <c r="F70" s="70">
        <f t="shared" si="8"/>
        <v>954.61658841940528</v>
      </c>
    </row>
    <row r="71" spans="1:6" s="15" customFormat="1" x14ac:dyDescent="0.45">
      <c r="A71" s="8" t="s">
        <v>27</v>
      </c>
      <c r="B71" s="74"/>
      <c r="C71" s="72">
        <v>300</v>
      </c>
      <c r="D71" s="70">
        <f t="shared" si="6"/>
        <v>12.5</v>
      </c>
      <c r="E71" s="70">
        <f t="shared" si="7"/>
        <v>28.16901408450704</v>
      </c>
      <c r="F71" s="70">
        <f t="shared" si="8"/>
        <v>1.1737089201877933</v>
      </c>
    </row>
    <row r="72" spans="1:6" s="17" customFormat="1" x14ac:dyDescent="0.45">
      <c r="A72" s="16" t="s">
        <v>41</v>
      </c>
      <c r="B72" s="75"/>
      <c r="C72" s="72">
        <f>SUM(C73:C78)</f>
        <v>18200</v>
      </c>
      <c r="D72" s="70">
        <f t="shared" si="6"/>
        <v>758.33333333333337</v>
      </c>
      <c r="E72" s="70">
        <f t="shared" si="7"/>
        <v>1708.9201877934272</v>
      </c>
      <c r="F72" s="70">
        <f t="shared" si="8"/>
        <v>71.205007824726138</v>
      </c>
    </row>
    <row r="73" spans="1:6" x14ac:dyDescent="0.45">
      <c r="A73" s="7" t="s">
        <v>6</v>
      </c>
      <c r="B73" s="82">
        <v>73450</v>
      </c>
      <c r="C73" s="72">
        <v>18200</v>
      </c>
      <c r="D73" s="70">
        <f t="shared" si="6"/>
        <v>758.33333333333337</v>
      </c>
      <c r="E73" s="70">
        <f t="shared" si="7"/>
        <v>1708.9201877934272</v>
      </c>
      <c r="F73" s="70">
        <f t="shared" si="8"/>
        <v>71.205007824726138</v>
      </c>
    </row>
    <row r="74" spans="1:6" x14ac:dyDescent="0.45">
      <c r="A74" s="7" t="s">
        <v>7</v>
      </c>
      <c r="B74" s="81">
        <v>45386.7</v>
      </c>
      <c r="C74" s="72">
        <v>0</v>
      </c>
      <c r="D74" s="70">
        <f t="shared" si="6"/>
        <v>0</v>
      </c>
      <c r="E74" s="70">
        <f t="shared" si="7"/>
        <v>0</v>
      </c>
      <c r="F74" s="70">
        <f t="shared" si="8"/>
        <v>0</v>
      </c>
    </row>
    <row r="75" spans="1:6" x14ac:dyDescent="0.45">
      <c r="A75" s="7" t="s">
        <v>15</v>
      </c>
      <c r="B75" s="81">
        <v>57541.599999999999</v>
      </c>
      <c r="C75" s="72">
        <v>0</v>
      </c>
      <c r="D75" s="70">
        <f t="shared" si="6"/>
        <v>0</v>
      </c>
      <c r="E75" s="70">
        <f t="shared" si="7"/>
        <v>0</v>
      </c>
      <c r="F75" s="70">
        <f t="shared" si="8"/>
        <v>0</v>
      </c>
    </row>
    <row r="76" spans="1:6" x14ac:dyDescent="0.45">
      <c r="A76" s="7" t="s">
        <v>8</v>
      </c>
      <c r="B76" s="81">
        <v>46042</v>
      </c>
      <c r="C76" s="72">
        <v>0</v>
      </c>
      <c r="D76" s="70">
        <f t="shared" si="6"/>
        <v>0</v>
      </c>
      <c r="E76" s="70">
        <f t="shared" si="7"/>
        <v>0</v>
      </c>
      <c r="F76" s="70">
        <f t="shared" si="8"/>
        <v>0</v>
      </c>
    </row>
    <row r="77" spans="1:6" x14ac:dyDescent="0.45">
      <c r="A77" s="7" t="s">
        <v>10</v>
      </c>
      <c r="B77" s="81">
        <v>121131.8</v>
      </c>
      <c r="C77" s="72">
        <v>0</v>
      </c>
      <c r="D77" s="70">
        <f t="shared" si="6"/>
        <v>0</v>
      </c>
      <c r="E77" s="70">
        <f t="shared" si="7"/>
        <v>0</v>
      </c>
      <c r="F77" s="70">
        <f t="shared" si="8"/>
        <v>0</v>
      </c>
    </row>
    <row r="78" spans="1:6" x14ac:dyDescent="0.45">
      <c r="A78" s="7" t="s">
        <v>11</v>
      </c>
      <c r="B78" s="81">
        <v>188379.9</v>
      </c>
      <c r="C78" s="72">
        <v>0</v>
      </c>
      <c r="D78" s="70">
        <f t="shared" si="6"/>
        <v>0</v>
      </c>
      <c r="E78" s="70">
        <f t="shared" si="7"/>
        <v>0</v>
      </c>
      <c r="F78" s="70">
        <f t="shared" si="8"/>
        <v>0</v>
      </c>
    </row>
    <row r="79" spans="1:6" x14ac:dyDescent="0.45">
      <c r="A79" s="4" t="s">
        <v>29</v>
      </c>
      <c r="B79" s="68"/>
      <c r="C79" s="69">
        <f>SUM(C80:C82)</f>
        <v>79750</v>
      </c>
      <c r="D79" s="68">
        <f t="shared" si="6"/>
        <v>3322.9166666666665</v>
      </c>
      <c r="E79" s="68">
        <f t="shared" si="7"/>
        <v>7488.262910798122</v>
      </c>
      <c r="F79" s="68">
        <f t="shared" si="8"/>
        <v>312.01095461658844</v>
      </c>
    </row>
    <row r="80" spans="1:6" s="14" customFormat="1" x14ac:dyDescent="0.45">
      <c r="A80" s="5" t="s">
        <v>40</v>
      </c>
      <c r="B80" s="73"/>
      <c r="C80" s="71">
        <v>46700</v>
      </c>
      <c r="D80" s="70">
        <f t="shared" si="6"/>
        <v>1945.8333333333333</v>
      </c>
      <c r="E80" s="70">
        <f t="shared" si="7"/>
        <v>4384.9765258215957</v>
      </c>
      <c r="F80" s="70">
        <f t="shared" si="8"/>
        <v>182.70735524256648</v>
      </c>
    </row>
    <row r="81" spans="1:6" s="15" customFormat="1" x14ac:dyDescent="0.45">
      <c r="A81" s="8" t="s">
        <v>27</v>
      </c>
      <c r="B81" s="74"/>
      <c r="C81" s="72">
        <v>100</v>
      </c>
      <c r="D81" s="70">
        <f t="shared" si="6"/>
        <v>4.166666666666667</v>
      </c>
      <c r="E81" s="70">
        <f t="shared" si="7"/>
        <v>9.3896713615023479</v>
      </c>
      <c r="F81" s="70">
        <f t="shared" si="8"/>
        <v>0.39123630672926452</v>
      </c>
    </row>
    <row r="82" spans="1:6" s="17" customFormat="1" x14ac:dyDescent="0.45">
      <c r="A82" s="16" t="s">
        <v>41</v>
      </c>
      <c r="B82" s="75"/>
      <c r="C82" s="76">
        <f>SUM(C83:C88)</f>
        <v>32950</v>
      </c>
      <c r="D82" s="70">
        <f t="shared" si="6"/>
        <v>1372.9166666666667</v>
      </c>
      <c r="E82" s="70">
        <f t="shared" si="7"/>
        <v>3093.8967136150231</v>
      </c>
      <c r="F82" s="70">
        <f t="shared" si="8"/>
        <v>128.91236306729263</v>
      </c>
    </row>
    <row r="83" spans="1:6" x14ac:dyDescent="0.45">
      <c r="A83" s="7" t="s">
        <v>6</v>
      </c>
      <c r="B83" s="70"/>
      <c r="C83" s="71">
        <v>32950</v>
      </c>
      <c r="D83" s="70">
        <f t="shared" si="6"/>
        <v>1372.9166666666667</v>
      </c>
      <c r="E83" s="70">
        <f t="shared" si="7"/>
        <v>3093.8967136150231</v>
      </c>
      <c r="F83" s="70">
        <f t="shared" si="8"/>
        <v>128.91236306729263</v>
      </c>
    </row>
    <row r="84" spans="1:6" x14ac:dyDescent="0.45">
      <c r="A84" s="7" t="s">
        <v>7</v>
      </c>
      <c r="B84" s="70"/>
      <c r="C84" s="72">
        <v>0</v>
      </c>
      <c r="D84" s="70">
        <f t="shared" si="6"/>
        <v>0</v>
      </c>
      <c r="E84" s="70">
        <f t="shared" si="7"/>
        <v>0</v>
      </c>
      <c r="F84" s="70">
        <f t="shared" si="8"/>
        <v>0</v>
      </c>
    </row>
    <row r="85" spans="1:6" x14ac:dyDescent="0.45">
      <c r="A85" s="7" t="s">
        <v>15</v>
      </c>
      <c r="B85" s="70"/>
      <c r="C85" s="72">
        <v>0</v>
      </c>
      <c r="D85" s="70">
        <f t="shared" si="6"/>
        <v>0</v>
      </c>
      <c r="E85" s="70">
        <f t="shared" si="7"/>
        <v>0</v>
      </c>
      <c r="F85" s="70">
        <f t="shared" si="8"/>
        <v>0</v>
      </c>
    </row>
    <row r="86" spans="1:6" x14ac:dyDescent="0.45">
      <c r="A86" s="7" t="s">
        <v>8</v>
      </c>
      <c r="B86" s="70"/>
      <c r="C86" s="72">
        <v>0</v>
      </c>
      <c r="D86" s="70">
        <f t="shared" si="6"/>
        <v>0</v>
      </c>
      <c r="E86" s="70">
        <f t="shared" si="7"/>
        <v>0</v>
      </c>
      <c r="F86" s="70">
        <f t="shared" si="8"/>
        <v>0</v>
      </c>
    </row>
    <row r="87" spans="1:6" x14ac:dyDescent="0.45">
      <c r="A87" s="7" t="s">
        <v>10</v>
      </c>
      <c r="B87" s="70"/>
      <c r="C87" s="72">
        <v>0</v>
      </c>
      <c r="D87" s="70">
        <f t="shared" si="6"/>
        <v>0</v>
      </c>
      <c r="E87" s="70">
        <f t="shared" si="7"/>
        <v>0</v>
      </c>
      <c r="F87" s="70">
        <f t="shared" si="8"/>
        <v>0</v>
      </c>
    </row>
    <row r="88" spans="1:6" x14ac:dyDescent="0.45">
      <c r="A88" s="7" t="s">
        <v>11</v>
      </c>
      <c r="B88" s="70"/>
      <c r="C88" s="72">
        <v>0</v>
      </c>
      <c r="D88" s="70">
        <f t="shared" si="6"/>
        <v>0</v>
      </c>
      <c r="E88" s="70">
        <f t="shared" si="7"/>
        <v>0</v>
      </c>
      <c r="F88" s="70">
        <f t="shared" si="8"/>
        <v>0</v>
      </c>
    </row>
    <row r="89" spans="1:6" x14ac:dyDescent="0.45">
      <c r="A89" s="4" t="s">
        <v>30</v>
      </c>
      <c r="B89" s="68"/>
      <c r="C89" s="69">
        <f>SUM(C90:C92)</f>
        <v>233600</v>
      </c>
      <c r="D89" s="68">
        <f t="shared" si="6"/>
        <v>9733.3333333333339</v>
      </c>
      <c r="E89" s="68">
        <f t="shared" si="7"/>
        <v>21934.272300469482</v>
      </c>
      <c r="F89" s="68">
        <f t="shared" si="8"/>
        <v>913.92801251956178</v>
      </c>
    </row>
    <row r="90" spans="1:6" s="14" customFormat="1" x14ac:dyDescent="0.45">
      <c r="A90" s="5" t="s">
        <v>40</v>
      </c>
      <c r="B90" s="73"/>
      <c r="C90" s="71">
        <v>211250</v>
      </c>
      <c r="D90" s="70">
        <f t="shared" si="6"/>
        <v>8802.0833333333339</v>
      </c>
      <c r="E90" s="70">
        <f t="shared" si="7"/>
        <v>19835.68075117371</v>
      </c>
      <c r="F90" s="70">
        <f t="shared" si="8"/>
        <v>826.48669796557124</v>
      </c>
    </row>
    <row r="91" spans="1:6" s="15" customFormat="1" x14ac:dyDescent="0.45">
      <c r="A91" s="8" t="s">
        <v>27</v>
      </c>
      <c r="B91" s="74"/>
      <c r="C91" s="71">
        <v>350</v>
      </c>
      <c r="D91" s="70">
        <f t="shared" si="6"/>
        <v>14.583333333333334</v>
      </c>
      <c r="E91" s="70">
        <f t="shared" si="7"/>
        <v>32.863849765258216</v>
      </c>
      <c r="F91" s="70">
        <f t="shared" si="8"/>
        <v>1.3693270735524257</v>
      </c>
    </row>
    <row r="92" spans="1:6" s="17" customFormat="1" x14ac:dyDescent="0.45">
      <c r="A92" s="16" t="s">
        <v>41</v>
      </c>
      <c r="B92" s="75"/>
      <c r="C92" s="71">
        <f>SUM(C93:C98)</f>
        <v>22000</v>
      </c>
      <c r="D92" s="70">
        <f t="shared" si="6"/>
        <v>916.66666666666663</v>
      </c>
      <c r="E92" s="70">
        <f t="shared" si="7"/>
        <v>2065.7276995305165</v>
      </c>
      <c r="F92" s="70">
        <f t="shared" si="8"/>
        <v>86.071987480438182</v>
      </c>
    </row>
    <row r="93" spans="1:6" x14ac:dyDescent="0.45">
      <c r="A93" s="7" t="s">
        <v>6</v>
      </c>
      <c r="B93" s="70"/>
      <c r="C93" s="71">
        <v>22000</v>
      </c>
      <c r="D93" s="70">
        <f t="shared" si="6"/>
        <v>916.66666666666663</v>
      </c>
      <c r="E93" s="70">
        <f t="shared" si="7"/>
        <v>2065.7276995305165</v>
      </c>
      <c r="F93" s="70">
        <f t="shared" si="8"/>
        <v>86.071987480438182</v>
      </c>
    </row>
    <row r="94" spans="1:6" x14ac:dyDescent="0.45">
      <c r="A94" s="7" t="s">
        <v>7</v>
      </c>
      <c r="B94" s="70"/>
      <c r="C94" s="71">
        <v>0</v>
      </c>
      <c r="D94" s="70">
        <f t="shared" si="6"/>
        <v>0</v>
      </c>
      <c r="E94" s="70">
        <f t="shared" si="7"/>
        <v>0</v>
      </c>
      <c r="F94" s="70">
        <f t="shared" si="8"/>
        <v>0</v>
      </c>
    </row>
    <row r="95" spans="1:6" x14ac:dyDescent="0.45">
      <c r="A95" s="7" t="s">
        <v>15</v>
      </c>
      <c r="B95" s="70"/>
      <c r="C95" s="72">
        <v>0</v>
      </c>
      <c r="D95" s="70">
        <f t="shared" si="6"/>
        <v>0</v>
      </c>
      <c r="E95" s="70">
        <f t="shared" si="7"/>
        <v>0</v>
      </c>
      <c r="F95" s="70">
        <f t="shared" si="8"/>
        <v>0</v>
      </c>
    </row>
    <row r="96" spans="1:6" x14ac:dyDescent="0.45">
      <c r="A96" s="7" t="s">
        <v>8</v>
      </c>
      <c r="B96" s="70"/>
      <c r="C96" s="72">
        <v>0</v>
      </c>
      <c r="D96" s="70">
        <f t="shared" si="6"/>
        <v>0</v>
      </c>
      <c r="E96" s="70">
        <f t="shared" si="7"/>
        <v>0</v>
      </c>
      <c r="F96" s="70">
        <f t="shared" si="8"/>
        <v>0</v>
      </c>
    </row>
    <row r="97" spans="1:6" x14ac:dyDescent="0.45">
      <c r="A97" s="7" t="s">
        <v>10</v>
      </c>
      <c r="B97" s="70"/>
      <c r="C97" s="72">
        <v>0</v>
      </c>
      <c r="D97" s="70">
        <f t="shared" si="6"/>
        <v>0</v>
      </c>
      <c r="E97" s="70">
        <f t="shared" si="7"/>
        <v>0</v>
      </c>
      <c r="F97" s="70">
        <f t="shared" si="8"/>
        <v>0</v>
      </c>
    </row>
    <row r="98" spans="1:6" x14ac:dyDescent="0.45">
      <c r="A98" s="7" t="s">
        <v>11</v>
      </c>
      <c r="B98" s="70"/>
      <c r="C98" s="72">
        <v>0</v>
      </c>
      <c r="D98" s="70">
        <f t="shared" si="6"/>
        <v>0</v>
      </c>
      <c r="E98" s="70">
        <f t="shared" si="7"/>
        <v>0</v>
      </c>
      <c r="F98" s="70">
        <f t="shared" si="8"/>
        <v>0</v>
      </c>
    </row>
    <row r="99" spans="1:6" x14ac:dyDescent="0.45">
      <c r="A99" s="3" t="str">
        <f>Entry!A126</f>
        <v>JANUARY</v>
      </c>
      <c r="B99" s="77"/>
      <c r="C99" s="78"/>
      <c r="D99" s="77"/>
      <c r="E99" s="77"/>
      <c r="F99" s="77"/>
    </row>
    <row r="100" spans="1:6" x14ac:dyDescent="0.45">
      <c r="A100" s="13" t="s">
        <v>25</v>
      </c>
      <c r="B100" s="79"/>
      <c r="C100" s="80">
        <f>C101+C111+C121</f>
        <v>602000</v>
      </c>
      <c r="D100" s="79">
        <f>C100/24</f>
        <v>25083.333333333332</v>
      </c>
      <c r="E100" s="79">
        <f>C100/10.65</f>
        <v>56525.821596244132</v>
      </c>
      <c r="F100" s="79">
        <f>E100/24</f>
        <v>2355.2425665101723</v>
      </c>
    </row>
    <row r="101" spans="1:6" x14ac:dyDescent="0.45">
      <c r="A101" s="4" t="s">
        <v>24</v>
      </c>
      <c r="B101" s="68"/>
      <c r="C101" s="69">
        <f>SUM(C102:C104)</f>
        <v>262500</v>
      </c>
      <c r="D101" s="68">
        <f t="shared" ref="D101:D130" si="9">C101/24</f>
        <v>10937.5</v>
      </c>
      <c r="E101" s="68">
        <f t="shared" ref="E101:E130" si="10">C101/10.65</f>
        <v>24647.887323943662</v>
      </c>
      <c r="F101" s="68">
        <f t="shared" ref="F101:F130" si="11">E101/24</f>
        <v>1026.9953051643192</v>
      </c>
    </row>
    <row r="102" spans="1:6" s="14" customFormat="1" x14ac:dyDescent="0.45">
      <c r="A102" s="5" t="s">
        <v>40</v>
      </c>
      <c r="B102" s="73"/>
      <c r="C102" s="71">
        <v>244000</v>
      </c>
      <c r="D102" s="70">
        <f t="shared" si="9"/>
        <v>10166.666666666666</v>
      </c>
      <c r="E102" s="70">
        <f t="shared" si="10"/>
        <v>22910.798122065728</v>
      </c>
      <c r="F102" s="70">
        <f t="shared" si="11"/>
        <v>954.61658841940528</v>
      </c>
    </row>
    <row r="103" spans="1:6" s="15" customFormat="1" x14ac:dyDescent="0.45">
      <c r="A103" s="8" t="s">
        <v>27</v>
      </c>
      <c r="B103" s="74"/>
      <c r="C103" s="72">
        <v>300</v>
      </c>
      <c r="D103" s="70">
        <f t="shared" si="9"/>
        <v>12.5</v>
      </c>
      <c r="E103" s="70">
        <f t="shared" si="10"/>
        <v>28.16901408450704</v>
      </c>
      <c r="F103" s="70">
        <f t="shared" si="11"/>
        <v>1.1737089201877933</v>
      </c>
    </row>
    <row r="104" spans="1:6" s="17" customFormat="1" x14ac:dyDescent="0.45">
      <c r="A104" s="16" t="s">
        <v>41</v>
      </c>
      <c r="B104" s="75"/>
      <c r="C104" s="72">
        <f>SUM(C105:C110)</f>
        <v>18200</v>
      </c>
      <c r="D104" s="70">
        <f t="shared" si="9"/>
        <v>758.33333333333337</v>
      </c>
      <c r="E104" s="70">
        <f t="shared" si="10"/>
        <v>1708.9201877934272</v>
      </c>
      <c r="F104" s="70">
        <f t="shared" si="11"/>
        <v>71.205007824726138</v>
      </c>
    </row>
    <row r="105" spans="1:6" x14ac:dyDescent="0.45">
      <c r="A105" s="7" t="s">
        <v>6</v>
      </c>
      <c r="B105" s="82">
        <v>73450</v>
      </c>
      <c r="C105" s="72">
        <v>18200</v>
      </c>
      <c r="D105" s="70">
        <f t="shared" si="9"/>
        <v>758.33333333333337</v>
      </c>
      <c r="E105" s="70">
        <f t="shared" si="10"/>
        <v>1708.9201877934272</v>
      </c>
      <c r="F105" s="70">
        <f t="shared" si="11"/>
        <v>71.205007824726138</v>
      </c>
    </row>
    <row r="106" spans="1:6" x14ac:dyDescent="0.45">
      <c r="A106" s="7" t="s">
        <v>7</v>
      </c>
      <c r="B106" s="81">
        <v>45386.7</v>
      </c>
      <c r="C106" s="72">
        <v>0</v>
      </c>
      <c r="D106" s="70">
        <f t="shared" si="9"/>
        <v>0</v>
      </c>
      <c r="E106" s="70">
        <f t="shared" si="10"/>
        <v>0</v>
      </c>
      <c r="F106" s="70">
        <f t="shared" si="11"/>
        <v>0</v>
      </c>
    </row>
    <row r="107" spans="1:6" x14ac:dyDescent="0.45">
      <c r="A107" s="7" t="s">
        <v>15</v>
      </c>
      <c r="B107" s="81">
        <v>57541.599999999999</v>
      </c>
      <c r="C107" s="72">
        <v>0</v>
      </c>
      <c r="D107" s="70">
        <f t="shared" si="9"/>
        <v>0</v>
      </c>
      <c r="E107" s="70">
        <f t="shared" si="10"/>
        <v>0</v>
      </c>
      <c r="F107" s="70">
        <f t="shared" si="11"/>
        <v>0</v>
      </c>
    </row>
    <row r="108" spans="1:6" x14ac:dyDescent="0.45">
      <c r="A108" s="7" t="s">
        <v>8</v>
      </c>
      <c r="B108" s="81">
        <v>46042</v>
      </c>
      <c r="C108" s="72">
        <v>0</v>
      </c>
      <c r="D108" s="70">
        <f t="shared" si="9"/>
        <v>0</v>
      </c>
      <c r="E108" s="70">
        <f t="shared" si="10"/>
        <v>0</v>
      </c>
      <c r="F108" s="70">
        <f t="shared" si="11"/>
        <v>0</v>
      </c>
    </row>
    <row r="109" spans="1:6" x14ac:dyDescent="0.45">
      <c r="A109" s="7" t="s">
        <v>10</v>
      </c>
      <c r="B109" s="81">
        <v>121131.8</v>
      </c>
      <c r="C109" s="72">
        <v>0</v>
      </c>
      <c r="D109" s="70">
        <f t="shared" si="9"/>
        <v>0</v>
      </c>
      <c r="E109" s="70">
        <f t="shared" si="10"/>
        <v>0</v>
      </c>
      <c r="F109" s="70">
        <f t="shared" si="11"/>
        <v>0</v>
      </c>
    </row>
    <row r="110" spans="1:6" x14ac:dyDescent="0.45">
      <c r="A110" s="7" t="s">
        <v>11</v>
      </c>
      <c r="B110" s="81">
        <v>188379.9</v>
      </c>
      <c r="C110" s="72">
        <v>0</v>
      </c>
      <c r="D110" s="70">
        <f t="shared" si="9"/>
        <v>0</v>
      </c>
      <c r="E110" s="70">
        <f t="shared" si="10"/>
        <v>0</v>
      </c>
      <c r="F110" s="70">
        <f t="shared" si="11"/>
        <v>0</v>
      </c>
    </row>
    <row r="111" spans="1:6" x14ac:dyDescent="0.45">
      <c r="A111" s="4" t="s">
        <v>29</v>
      </c>
      <c r="B111" s="68"/>
      <c r="C111" s="69">
        <f>SUM(C112:C114)</f>
        <v>233000</v>
      </c>
      <c r="D111" s="68">
        <f t="shared" si="9"/>
        <v>9708.3333333333339</v>
      </c>
      <c r="E111" s="68">
        <f t="shared" si="10"/>
        <v>21877.93427230047</v>
      </c>
      <c r="F111" s="68">
        <f t="shared" si="11"/>
        <v>911.58059467918622</v>
      </c>
    </row>
    <row r="112" spans="1:6" s="14" customFormat="1" x14ac:dyDescent="0.45">
      <c r="A112" s="5" t="s">
        <v>40</v>
      </c>
      <c r="B112" s="73"/>
      <c r="C112" s="71">
        <v>179000</v>
      </c>
      <c r="D112" s="70">
        <f t="shared" si="9"/>
        <v>7458.333333333333</v>
      </c>
      <c r="E112" s="70">
        <f t="shared" si="10"/>
        <v>16807.5117370892</v>
      </c>
      <c r="F112" s="70">
        <f t="shared" si="11"/>
        <v>700.31298904538335</v>
      </c>
    </row>
    <row r="113" spans="1:6" s="15" customFormat="1" x14ac:dyDescent="0.45">
      <c r="A113" s="8" t="s">
        <v>27</v>
      </c>
      <c r="B113" s="74"/>
      <c r="C113" s="72">
        <v>0</v>
      </c>
      <c r="D113" s="70">
        <f t="shared" si="9"/>
        <v>0</v>
      </c>
      <c r="E113" s="70">
        <f t="shared" si="10"/>
        <v>0</v>
      </c>
      <c r="F113" s="70">
        <f t="shared" si="11"/>
        <v>0</v>
      </c>
    </row>
    <row r="114" spans="1:6" s="17" customFormat="1" x14ac:dyDescent="0.45">
      <c r="A114" s="16" t="s">
        <v>41</v>
      </c>
      <c r="B114" s="75"/>
      <c r="C114" s="72">
        <f>SUM(C115:C120)</f>
        <v>54000</v>
      </c>
      <c r="D114" s="70">
        <f t="shared" si="9"/>
        <v>2250</v>
      </c>
      <c r="E114" s="70">
        <f t="shared" si="10"/>
        <v>5070.4225352112671</v>
      </c>
      <c r="F114" s="70">
        <f t="shared" si="11"/>
        <v>211.26760563380279</v>
      </c>
    </row>
    <row r="115" spans="1:6" x14ac:dyDescent="0.45">
      <c r="A115" s="7" t="s">
        <v>6</v>
      </c>
      <c r="B115" s="70"/>
      <c r="C115" s="72">
        <v>54000</v>
      </c>
      <c r="D115" s="70">
        <f t="shared" si="9"/>
        <v>2250</v>
      </c>
      <c r="E115" s="70">
        <f t="shared" si="10"/>
        <v>5070.4225352112671</v>
      </c>
      <c r="F115" s="70">
        <f t="shared" si="11"/>
        <v>211.26760563380279</v>
      </c>
    </row>
    <row r="116" spans="1:6" x14ac:dyDescent="0.45">
      <c r="A116" s="7" t="s">
        <v>7</v>
      </c>
      <c r="B116" s="70"/>
      <c r="C116" s="72">
        <v>0</v>
      </c>
      <c r="D116" s="70">
        <f t="shared" si="9"/>
        <v>0</v>
      </c>
      <c r="E116" s="70">
        <f t="shared" si="10"/>
        <v>0</v>
      </c>
      <c r="F116" s="70">
        <f t="shared" si="11"/>
        <v>0</v>
      </c>
    </row>
    <row r="117" spans="1:6" x14ac:dyDescent="0.45">
      <c r="A117" s="7" t="s">
        <v>15</v>
      </c>
      <c r="B117" s="70"/>
      <c r="C117" s="72">
        <v>0</v>
      </c>
      <c r="D117" s="70">
        <f t="shared" si="9"/>
        <v>0</v>
      </c>
      <c r="E117" s="70">
        <f t="shared" si="10"/>
        <v>0</v>
      </c>
      <c r="F117" s="70">
        <f t="shared" si="11"/>
        <v>0</v>
      </c>
    </row>
    <row r="118" spans="1:6" x14ac:dyDescent="0.45">
      <c r="A118" s="7" t="s">
        <v>8</v>
      </c>
      <c r="B118" s="70"/>
      <c r="C118" s="72">
        <v>0</v>
      </c>
      <c r="D118" s="70">
        <f t="shared" si="9"/>
        <v>0</v>
      </c>
      <c r="E118" s="70">
        <f t="shared" si="10"/>
        <v>0</v>
      </c>
      <c r="F118" s="70">
        <f t="shared" si="11"/>
        <v>0</v>
      </c>
    </row>
    <row r="119" spans="1:6" x14ac:dyDescent="0.45">
      <c r="A119" s="7" t="s">
        <v>10</v>
      </c>
      <c r="B119" s="70"/>
      <c r="C119" s="72">
        <v>0</v>
      </c>
      <c r="D119" s="70">
        <f t="shared" si="9"/>
        <v>0</v>
      </c>
      <c r="E119" s="70">
        <f t="shared" si="10"/>
        <v>0</v>
      </c>
      <c r="F119" s="70">
        <f t="shared" si="11"/>
        <v>0</v>
      </c>
    </row>
    <row r="120" spans="1:6" x14ac:dyDescent="0.45">
      <c r="A120" s="7" t="s">
        <v>11</v>
      </c>
      <c r="B120" s="70"/>
      <c r="C120" s="83">
        <v>0</v>
      </c>
      <c r="D120" s="70">
        <f t="shared" si="9"/>
        <v>0</v>
      </c>
      <c r="E120" s="70">
        <f t="shared" si="10"/>
        <v>0</v>
      </c>
      <c r="F120" s="70">
        <f t="shared" si="11"/>
        <v>0</v>
      </c>
    </row>
    <row r="121" spans="1:6" x14ac:dyDescent="0.45">
      <c r="A121" s="4" t="s">
        <v>30</v>
      </c>
      <c r="B121" s="68"/>
      <c r="C121" s="69">
        <f>SUM(C122:C124)</f>
        <v>106500</v>
      </c>
      <c r="D121" s="68">
        <f t="shared" si="9"/>
        <v>4437.5</v>
      </c>
      <c r="E121" s="68">
        <f t="shared" si="10"/>
        <v>10000</v>
      </c>
      <c r="F121" s="68">
        <f t="shared" si="11"/>
        <v>416.66666666666669</v>
      </c>
    </row>
    <row r="122" spans="1:6" s="14" customFormat="1" x14ac:dyDescent="0.45">
      <c r="A122" s="5" t="s">
        <v>40</v>
      </c>
      <c r="B122" s="73"/>
      <c r="C122" s="71">
        <v>106500</v>
      </c>
      <c r="D122" s="70">
        <f t="shared" si="9"/>
        <v>4437.5</v>
      </c>
      <c r="E122" s="70">
        <f t="shared" si="10"/>
        <v>10000</v>
      </c>
      <c r="F122" s="70">
        <f t="shared" si="11"/>
        <v>416.66666666666669</v>
      </c>
    </row>
    <row r="123" spans="1:6" s="15" customFormat="1" x14ac:dyDescent="0.45">
      <c r="A123" s="8" t="s">
        <v>27</v>
      </c>
      <c r="B123" s="74"/>
      <c r="C123" s="71">
        <v>0</v>
      </c>
      <c r="D123" s="70">
        <f t="shared" si="9"/>
        <v>0</v>
      </c>
      <c r="E123" s="70">
        <f t="shared" si="10"/>
        <v>0</v>
      </c>
      <c r="F123" s="70">
        <f t="shared" si="11"/>
        <v>0</v>
      </c>
    </row>
    <row r="124" spans="1:6" s="17" customFormat="1" x14ac:dyDescent="0.45">
      <c r="A124" s="16" t="s">
        <v>41</v>
      </c>
      <c r="B124" s="75"/>
      <c r="C124" s="71">
        <f>SUM(C125:C130)</f>
        <v>0</v>
      </c>
      <c r="D124" s="70">
        <f t="shared" si="9"/>
        <v>0</v>
      </c>
      <c r="E124" s="70">
        <f t="shared" si="10"/>
        <v>0</v>
      </c>
      <c r="F124" s="70">
        <f t="shared" si="11"/>
        <v>0</v>
      </c>
    </row>
    <row r="125" spans="1:6" x14ac:dyDescent="0.45">
      <c r="A125" s="7" t="s">
        <v>6</v>
      </c>
      <c r="B125" s="70"/>
      <c r="C125" s="71">
        <v>0</v>
      </c>
      <c r="D125" s="70">
        <f t="shared" si="9"/>
        <v>0</v>
      </c>
      <c r="E125" s="70">
        <f t="shared" si="10"/>
        <v>0</v>
      </c>
      <c r="F125" s="70">
        <f t="shared" si="11"/>
        <v>0</v>
      </c>
    </row>
    <row r="126" spans="1:6" x14ac:dyDescent="0.45">
      <c r="A126" s="7" t="s">
        <v>7</v>
      </c>
      <c r="B126" s="70"/>
      <c r="C126" s="71">
        <v>0</v>
      </c>
      <c r="D126" s="70">
        <f t="shared" si="9"/>
        <v>0</v>
      </c>
      <c r="E126" s="70">
        <f t="shared" si="10"/>
        <v>0</v>
      </c>
      <c r="F126" s="70">
        <f t="shared" si="11"/>
        <v>0</v>
      </c>
    </row>
    <row r="127" spans="1:6" x14ac:dyDescent="0.45">
      <c r="A127" s="7" t="s">
        <v>15</v>
      </c>
      <c r="B127" s="70"/>
      <c r="C127" s="71">
        <v>0</v>
      </c>
      <c r="D127" s="70">
        <f t="shared" si="9"/>
        <v>0</v>
      </c>
      <c r="E127" s="70">
        <f t="shared" si="10"/>
        <v>0</v>
      </c>
      <c r="F127" s="70">
        <f t="shared" si="11"/>
        <v>0</v>
      </c>
    </row>
    <row r="128" spans="1:6" x14ac:dyDescent="0.45">
      <c r="A128" s="7" t="s">
        <v>8</v>
      </c>
      <c r="B128" s="70"/>
      <c r="C128" s="71">
        <v>0</v>
      </c>
      <c r="D128" s="70">
        <f t="shared" si="9"/>
        <v>0</v>
      </c>
      <c r="E128" s="70">
        <f t="shared" si="10"/>
        <v>0</v>
      </c>
      <c r="F128" s="70">
        <f t="shared" si="11"/>
        <v>0</v>
      </c>
    </row>
    <row r="129" spans="1:6" x14ac:dyDescent="0.45">
      <c r="A129" s="7" t="s">
        <v>10</v>
      </c>
      <c r="B129" s="70"/>
      <c r="C129" s="72">
        <v>0</v>
      </c>
      <c r="D129" s="70">
        <f t="shared" si="9"/>
        <v>0</v>
      </c>
      <c r="E129" s="70">
        <f t="shared" si="10"/>
        <v>0</v>
      </c>
      <c r="F129" s="70">
        <f t="shared" si="11"/>
        <v>0</v>
      </c>
    </row>
    <row r="130" spans="1:6" x14ac:dyDescent="0.45">
      <c r="A130" s="7" t="s">
        <v>11</v>
      </c>
      <c r="B130" s="70"/>
      <c r="C130" s="72">
        <v>0</v>
      </c>
      <c r="D130" s="70">
        <f t="shared" si="9"/>
        <v>0</v>
      </c>
      <c r="E130" s="70">
        <f t="shared" si="10"/>
        <v>0</v>
      </c>
      <c r="F130" s="70">
        <f t="shared" si="11"/>
        <v>0</v>
      </c>
    </row>
    <row r="131" spans="1:6" x14ac:dyDescent="0.45">
      <c r="A131" s="3" t="str">
        <f>Entry!A167</f>
        <v>FEBRUARY</v>
      </c>
      <c r="B131" s="77"/>
      <c r="C131" s="78"/>
      <c r="D131" s="77"/>
      <c r="E131" s="77"/>
      <c r="F131" s="77"/>
    </row>
    <row r="132" spans="1:6" x14ac:dyDescent="0.45">
      <c r="A132" s="13" t="s">
        <v>25</v>
      </c>
      <c r="B132" s="79"/>
      <c r="C132" s="80">
        <f>C133+C143+C153</f>
        <v>567100</v>
      </c>
      <c r="D132" s="79">
        <f>C132/24</f>
        <v>23629.166666666668</v>
      </c>
      <c r="E132" s="79">
        <f>C132/10.65</f>
        <v>53248.826291079808</v>
      </c>
      <c r="F132" s="79">
        <f>E132/24</f>
        <v>2218.7010954616585</v>
      </c>
    </row>
    <row r="133" spans="1:6" x14ac:dyDescent="0.45">
      <c r="A133" s="4" t="s">
        <v>24</v>
      </c>
      <c r="B133" s="68"/>
      <c r="C133" s="69">
        <f>SUM(C134:C136)</f>
        <v>262500</v>
      </c>
      <c r="D133" s="68">
        <f t="shared" ref="D133:D162" si="12">C133/24</f>
        <v>10937.5</v>
      </c>
      <c r="E133" s="68">
        <f t="shared" ref="E133:E162" si="13">C133/10.65</f>
        <v>24647.887323943662</v>
      </c>
      <c r="F133" s="68">
        <f t="shared" ref="F133:F162" si="14">E133/24</f>
        <v>1026.9953051643192</v>
      </c>
    </row>
    <row r="134" spans="1:6" s="14" customFormat="1" x14ac:dyDescent="0.45">
      <c r="A134" s="5" t="s">
        <v>40</v>
      </c>
      <c r="B134" s="73"/>
      <c r="C134" s="71">
        <v>244000</v>
      </c>
      <c r="D134" s="70">
        <f t="shared" si="12"/>
        <v>10166.666666666666</v>
      </c>
      <c r="E134" s="70">
        <f t="shared" si="13"/>
        <v>22910.798122065728</v>
      </c>
      <c r="F134" s="70">
        <f t="shared" si="14"/>
        <v>954.61658841940528</v>
      </c>
    </row>
    <row r="135" spans="1:6" s="15" customFormat="1" x14ac:dyDescent="0.45">
      <c r="A135" s="8" t="s">
        <v>27</v>
      </c>
      <c r="B135" s="74"/>
      <c r="C135" s="72">
        <v>300</v>
      </c>
      <c r="D135" s="70">
        <f t="shared" si="12"/>
        <v>12.5</v>
      </c>
      <c r="E135" s="70">
        <f t="shared" si="13"/>
        <v>28.16901408450704</v>
      </c>
      <c r="F135" s="70">
        <f t="shared" si="14"/>
        <v>1.1737089201877933</v>
      </c>
    </row>
    <row r="136" spans="1:6" s="17" customFormat="1" x14ac:dyDescent="0.45">
      <c r="A136" s="16" t="s">
        <v>41</v>
      </c>
      <c r="B136" s="75"/>
      <c r="C136" s="72">
        <f>SUM(C137:C142)</f>
        <v>18200</v>
      </c>
      <c r="D136" s="70">
        <f t="shared" si="12"/>
        <v>758.33333333333337</v>
      </c>
      <c r="E136" s="70">
        <f t="shared" si="13"/>
        <v>1708.9201877934272</v>
      </c>
      <c r="F136" s="70">
        <f t="shared" si="14"/>
        <v>71.205007824726138</v>
      </c>
    </row>
    <row r="137" spans="1:6" x14ac:dyDescent="0.45">
      <c r="A137" s="7" t="s">
        <v>6</v>
      </c>
      <c r="B137" s="82">
        <v>73450</v>
      </c>
      <c r="C137" s="72">
        <v>18200</v>
      </c>
      <c r="D137" s="70">
        <f t="shared" si="12"/>
        <v>758.33333333333337</v>
      </c>
      <c r="E137" s="70">
        <f t="shared" si="13"/>
        <v>1708.9201877934272</v>
      </c>
      <c r="F137" s="70">
        <f t="shared" si="14"/>
        <v>71.205007824726138</v>
      </c>
    </row>
    <row r="138" spans="1:6" x14ac:dyDescent="0.45">
      <c r="A138" s="7" t="s">
        <v>7</v>
      </c>
      <c r="B138" s="81">
        <v>45386.7</v>
      </c>
      <c r="C138" s="72">
        <v>0</v>
      </c>
      <c r="D138" s="70">
        <f t="shared" si="12"/>
        <v>0</v>
      </c>
      <c r="E138" s="70">
        <f t="shared" si="13"/>
        <v>0</v>
      </c>
      <c r="F138" s="70">
        <f t="shared" si="14"/>
        <v>0</v>
      </c>
    </row>
    <row r="139" spans="1:6" x14ac:dyDescent="0.45">
      <c r="A139" s="7" t="s">
        <v>8</v>
      </c>
      <c r="B139" s="81">
        <v>57541.599999999999</v>
      </c>
      <c r="C139" s="72">
        <v>0</v>
      </c>
      <c r="D139" s="70">
        <f t="shared" si="12"/>
        <v>0</v>
      </c>
      <c r="E139" s="70">
        <f t="shared" si="13"/>
        <v>0</v>
      </c>
      <c r="F139" s="70">
        <f t="shared" si="14"/>
        <v>0</v>
      </c>
    </row>
    <row r="140" spans="1:6" x14ac:dyDescent="0.45">
      <c r="A140" s="7" t="s">
        <v>15</v>
      </c>
      <c r="B140" s="81">
        <v>46042</v>
      </c>
      <c r="C140" s="72">
        <v>0</v>
      </c>
      <c r="D140" s="70">
        <f t="shared" si="12"/>
        <v>0</v>
      </c>
      <c r="E140" s="70">
        <f t="shared" si="13"/>
        <v>0</v>
      </c>
      <c r="F140" s="70">
        <f t="shared" si="14"/>
        <v>0</v>
      </c>
    </row>
    <row r="141" spans="1:6" x14ac:dyDescent="0.45">
      <c r="A141" s="7" t="s">
        <v>10</v>
      </c>
      <c r="B141" s="81">
        <v>121131.8</v>
      </c>
      <c r="C141" s="72">
        <v>0</v>
      </c>
      <c r="D141" s="70">
        <f t="shared" si="12"/>
        <v>0</v>
      </c>
      <c r="E141" s="70">
        <f t="shared" si="13"/>
        <v>0</v>
      </c>
      <c r="F141" s="70">
        <f t="shared" si="14"/>
        <v>0</v>
      </c>
    </row>
    <row r="142" spans="1:6" x14ac:dyDescent="0.45">
      <c r="A142" s="7" t="s">
        <v>11</v>
      </c>
      <c r="B142" s="81">
        <v>188379.9</v>
      </c>
      <c r="C142" s="72">
        <v>0</v>
      </c>
      <c r="D142" s="70">
        <f t="shared" si="12"/>
        <v>0</v>
      </c>
      <c r="E142" s="70">
        <f t="shared" si="13"/>
        <v>0</v>
      </c>
      <c r="F142" s="70">
        <f t="shared" si="14"/>
        <v>0</v>
      </c>
    </row>
    <row r="143" spans="1:6" x14ac:dyDescent="0.45">
      <c r="A143" s="4" t="s">
        <v>29</v>
      </c>
      <c r="B143" s="68"/>
      <c r="C143" s="69">
        <f>SUM(C144:C146)</f>
        <v>233000</v>
      </c>
      <c r="D143" s="68">
        <f t="shared" si="12"/>
        <v>9708.3333333333339</v>
      </c>
      <c r="E143" s="68">
        <f t="shared" si="13"/>
        <v>21877.93427230047</v>
      </c>
      <c r="F143" s="68">
        <f t="shared" si="14"/>
        <v>911.58059467918622</v>
      </c>
    </row>
    <row r="144" spans="1:6" s="14" customFormat="1" x14ac:dyDescent="0.45">
      <c r="A144" s="5" t="s">
        <v>40</v>
      </c>
      <c r="B144" s="73"/>
      <c r="C144" s="71">
        <v>179000</v>
      </c>
      <c r="D144" s="70">
        <f t="shared" si="12"/>
        <v>7458.333333333333</v>
      </c>
      <c r="E144" s="70">
        <f t="shared" si="13"/>
        <v>16807.5117370892</v>
      </c>
      <c r="F144" s="70">
        <f t="shared" si="14"/>
        <v>700.31298904538335</v>
      </c>
    </row>
    <row r="145" spans="1:6" s="15" customFormat="1" x14ac:dyDescent="0.45">
      <c r="A145" s="8" t="s">
        <v>27</v>
      </c>
      <c r="B145" s="74"/>
      <c r="C145" s="72">
        <v>0</v>
      </c>
      <c r="D145" s="70">
        <f t="shared" si="12"/>
        <v>0</v>
      </c>
      <c r="E145" s="70">
        <f t="shared" si="13"/>
        <v>0</v>
      </c>
      <c r="F145" s="70">
        <f t="shared" si="14"/>
        <v>0</v>
      </c>
    </row>
    <row r="146" spans="1:6" s="17" customFormat="1" x14ac:dyDescent="0.45">
      <c r="A146" s="16" t="s">
        <v>41</v>
      </c>
      <c r="B146" s="75"/>
      <c r="C146" s="72">
        <f>SUM(C147:C152)</f>
        <v>54000</v>
      </c>
      <c r="D146" s="70">
        <f t="shared" si="12"/>
        <v>2250</v>
      </c>
      <c r="E146" s="70">
        <f t="shared" si="13"/>
        <v>5070.4225352112671</v>
      </c>
      <c r="F146" s="70">
        <f t="shared" si="14"/>
        <v>211.26760563380279</v>
      </c>
    </row>
    <row r="147" spans="1:6" x14ac:dyDescent="0.45">
      <c r="A147" s="7" t="s">
        <v>6</v>
      </c>
      <c r="B147" s="70"/>
      <c r="C147" s="72">
        <v>54000</v>
      </c>
      <c r="D147" s="70">
        <f t="shared" si="12"/>
        <v>2250</v>
      </c>
      <c r="E147" s="70">
        <f t="shared" si="13"/>
        <v>5070.4225352112671</v>
      </c>
      <c r="F147" s="70">
        <f t="shared" si="14"/>
        <v>211.26760563380279</v>
      </c>
    </row>
    <row r="148" spans="1:6" x14ac:dyDescent="0.45">
      <c r="A148" s="7" t="s">
        <v>7</v>
      </c>
      <c r="B148" s="70"/>
      <c r="C148" s="72">
        <v>0</v>
      </c>
      <c r="D148" s="70">
        <f t="shared" si="12"/>
        <v>0</v>
      </c>
      <c r="E148" s="70">
        <f t="shared" si="13"/>
        <v>0</v>
      </c>
      <c r="F148" s="70">
        <f t="shared" si="14"/>
        <v>0</v>
      </c>
    </row>
    <row r="149" spans="1:6" x14ac:dyDescent="0.45">
      <c r="A149" s="7" t="s">
        <v>15</v>
      </c>
      <c r="B149" s="70"/>
      <c r="C149" s="72">
        <v>0</v>
      </c>
      <c r="D149" s="70">
        <f t="shared" si="12"/>
        <v>0</v>
      </c>
      <c r="E149" s="70">
        <f t="shared" si="13"/>
        <v>0</v>
      </c>
      <c r="F149" s="70">
        <f t="shared" si="14"/>
        <v>0</v>
      </c>
    </row>
    <row r="150" spans="1:6" x14ac:dyDescent="0.45">
      <c r="A150" s="7" t="s">
        <v>8</v>
      </c>
      <c r="B150" s="70"/>
      <c r="C150" s="72">
        <v>0</v>
      </c>
      <c r="D150" s="70">
        <f t="shared" si="12"/>
        <v>0</v>
      </c>
      <c r="E150" s="70">
        <f t="shared" si="13"/>
        <v>0</v>
      </c>
      <c r="F150" s="70">
        <f t="shared" si="14"/>
        <v>0</v>
      </c>
    </row>
    <row r="151" spans="1:6" x14ac:dyDescent="0.45">
      <c r="A151" s="7" t="s">
        <v>10</v>
      </c>
      <c r="B151" s="70"/>
      <c r="C151" s="72">
        <v>0</v>
      </c>
      <c r="D151" s="70">
        <f t="shared" si="12"/>
        <v>0</v>
      </c>
      <c r="E151" s="70">
        <f t="shared" si="13"/>
        <v>0</v>
      </c>
      <c r="F151" s="70">
        <f t="shared" si="14"/>
        <v>0</v>
      </c>
    </row>
    <row r="152" spans="1:6" x14ac:dyDescent="0.45">
      <c r="A152" s="7" t="s">
        <v>11</v>
      </c>
      <c r="B152" s="70"/>
      <c r="C152" s="83">
        <v>0</v>
      </c>
      <c r="D152" s="70">
        <f t="shared" si="12"/>
        <v>0</v>
      </c>
      <c r="E152" s="70">
        <f t="shared" si="13"/>
        <v>0</v>
      </c>
      <c r="F152" s="70">
        <f t="shared" si="14"/>
        <v>0</v>
      </c>
    </row>
    <row r="153" spans="1:6" x14ac:dyDescent="0.45">
      <c r="A153" s="4" t="s">
        <v>30</v>
      </c>
      <c r="B153" s="68"/>
      <c r="C153" s="69">
        <f>SUM(C154:C156)</f>
        <v>71600</v>
      </c>
      <c r="D153" s="68">
        <f t="shared" si="12"/>
        <v>2983.3333333333335</v>
      </c>
      <c r="E153" s="68">
        <f t="shared" si="13"/>
        <v>6723.0046948356803</v>
      </c>
      <c r="F153" s="68">
        <f t="shared" si="14"/>
        <v>280.12519561815333</v>
      </c>
    </row>
    <row r="154" spans="1:6" s="14" customFormat="1" x14ac:dyDescent="0.45">
      <c r="A154" s="5" t="s">
        <v>40</v>
      </c>
      <c r="B154" s="73"/>
      <c r="C154" s="71">
        <v>67600</v>
      </c>
      <c r="D154" s="70">
        <f t="shared" si="12"/>
        <v>2816.6666666666665</v>
      </c>
      <c r="E154" s="70">
        <f t="shared" si="13"/>
        <v>6347.4178403755868</v>
      </c>
      <c r="F154" s="70">
        <f t="shared" si="14"/>
        <v>264.4757433489828</v>
      </c>
    </row>
    <row r="155" spans="1:6" s="15" customFormat="1" x14ac:dyDescent="0.45">
      <c r="A155" s="8" t="s">
        <v>27</v>
      </c>
      <c r="B155" s="74"/>
      <c r="C155" s="71">
        <v>0</v>
      </c>
      <c r="D155" s="70">
        <f t="shared" si="12"/>
        <v>0</v>
      </c>
      <c r="E155" s="70">
        <f t="shared" si="13"/>
        <v>0</v>
      </c>
      <c r="F155" s="70">
        <f t="shared" si="14"/>
        <v>0</v>
      </c>
    </row>
    <row r="156" spans="1:6" s="17" customFormat="1" x14ac:dyDescent="0.45">
      <c r="A156" s="16" t="s">
        <v>41</v>
      </c>
      <c r="B156" s="75"/>
      <c r="C156" s="71">
        <f>SUM(C157:C162)</f>
        <v>4000</v>
      </c>
      <c r="D156" s="70">
        <f t="shared" si="12"/>
        <v>166.66666666666666</v>
      </c>
      <c r="E156" s="70">
        <f t="shared" si="13"/>
        <v>375.58685446009389</v>
      </c>
      <c r="F156" s="70">
        <f t="shared" si="14"/>
        <v>15.649452269170579</v>
      </c>
    </row>
    <row r="157" spans="1:6" x14ac:dyDescent="0.45">
      <c r="A157" s="7" t="s">
        <v>6</v>
      </c>
      <c r="B157" s="70"/>
      <c r="C157" s="71">
        <v>0</v>
      </c>
      <c r="D157" s="70">
        <f t="shared" si="12"/>
        <v>0</v>
      </c>
      <c r="E157" s="70">
        <f t="shared" si="13"/>
        <v>0</v>
      </c>
      <c r="F157" s="70">
        <f t="shared" si="14"/>
        <v>0</v>
      </c>
    </row>
    <row r="158" spans="1:6" x14ac:dyDescent="0.45">
      <c r="A158" s="7" t="s">
        <v>7</v>
      </c>
      <c r="B158" s="70"/>
      <c r="C158" s="71">
        <v>0</v>
      </c>
      <c r="D158" s="70">
        <f t="shared" si="12"/>
        <v>0</v>
      </c>
      <c r="E158" s="70">
        <f t="shared" si="13"/>
        <v>0</v>
      </c>
      <c r="F158" s="70">
        <f t="shared" si="14"/>
        <v>0</v>
      </c>
    </row>
    <row r="159" spans="1:6" x14ac:dyDescent="0.45">
      <c r="A159" s="7" t="s">
        <v>15</v>
      </c>
      <c r="B159" s="70"/>
      <c r="C159" s="71">
        <v>4000</v>
      </c>
      <c r="D159" s="70">
        <f t="shared" si="12"/>
        <v>166.66666666666666</v>
      </c>
      <c r="E159" s="70">
        <f t="shared" si="13"/>
        <v>375.58685446009389</v>
      </c>
      <c r="F159" s="70">
        <f t="shared" si="14"/>
        <v>15.649452269170579</v>
      </c>
    </row>
    <row r="160" spans="1:6" x14ac:dyDescent="0.45">
      <c r="A160" s="7" t="s">
        <v>8</v>
      </c>
      <c r="B160" s="70"/>
      <c r="C160" s="71">
        <v>0</v>
      </c>
      <c r="D160" s="70">
        <f t="shared" si="12"/>
        <v>0</v>
      </c>
      <c r="E160" s="70">
        <f t="shared" si="13"/>
        <v>0</v>
      </c>
      <c r="F160" s="70">
        <f t="shared" si="14"/>
        <v>0</v>
      </c>
    </row>
    <row r="161" spans="1:6" x14ac:dyDescent="0.45">
      <c r="A161" s="7" t="s">
        <v>10</v>
      </c>
      <c r="B161" s="70"/>
      <c r="C161" s="72">
        <v>0</v>
      </c>
      <c r="D161" s="70">
        <f t="shared" si="12"/>
        <v>0</v>
      </c>
      <c r="E161" s="70">
        <f t="shared" si="13"/>
        <v>0</v>
      </c>
      <c r="F161" s="70">
        <f t="shared" si="14"/>
        <v>0</v>
      </c>
    </row>
    <row r="162" spans="1:6" x14ac:dyDescent="0.45">
      <c r="A162" s="7" t="s">
        <v>11</v>
      </c>
      <c r="B162" s="70"/>
      <c r="C162" s="72">
        <v>0</v>
      </c>
      <c r="D162" s="70">
        <f t="shared" si="12"/>
        <v>0</v>
      </c>
      <c r="E162" s="70">
        <f t="shared" si="13"/>
        <v>0</v>
      </c>
      <c r="F162" s="70">
        <f t="shared" si="14"/>
        <v>0</v>
      </c>
    </row>
    <row r="163" spans="1:6" x14ac:dyDescent="0.45">
      <c r="A163" s="3" t="str">
        <f>Entry!A208</f>
        <v>MARCH</v>
      </c>
      <c r="B163" s="77"/>
      <c r="C163" s="78"/>
      <c r="D163" s="77"/>
      <c r="E163" s="77"/>
      <c r="F163" s="77"/>
    </row>
    <row r="164" spans="1:6" x14ac:dyDescent="0.45">
      <c r="A164" s="13" t="s">
        <v>25</v>
      </c>
      <c r="B164" s="79"/>
      <c r="C164" s="80">
        <f>C165+C175+C185</f>
        <v>529550</v>
      </c>
      <c r="D164" s="79">
        <f>C164/24</f>
        <v>22064.583333333332</v>
      </c>
      <c r="E164" s="79">
        <f>C164/10.65</f>
        <v>49723.004694835676</v>
      </c>
      <c r="F164" s="79">
        <f>E164/24</f>
        <v>2071.7918622848197</v>
      </c>
    </row>
    <row r="165" spans="1:6" x14ac:dyDescent="0.45">
      <c r="A165" s="4" t="s">
        <v>24</v>
      </c>
      <c r="B165" s="68"/>
      <c r="C165" s="69">
        <f>SUM(C166:C168)</f>
        <v>262500</v>
      </c>
      <c r="D165" s="68">
        <f t="shared" ref="D165:D193" si="15">C165/24</f>
        <v>10937.5</v>
      </c>
      <c r="E165" s="68">
        <f t="shared" ref="E165:E193" si="16">C165/10.65</f>
        <v>24647.887323943662</v>
      </c>
      <c r="F165" s="68">
        <f t="shared" ref="F165:F193" si="17">E165/24</f>
        <v>1026.9953051643192</v>
      </c>
    </row>
    <row r="166" spans="1:6" s="14" customFormat="1" x14ac:dyDescent="0.45">
      <c r="A166" s="5" t="s">
        <v>40</v>
      </c>
      <c r="B166" s="73"/>
      <c r="C166" s="71">
        <v>244000</v>
      </c>
      <c r="D166" s="70">
        <f t="shared" si="15"/>
        <v>10166.666666666666</v>
      </c>
      <c r="E166" s="70">
        <f t="shared" si="16"/>
        <v>22910.798122065728</v>
      </c>
      <c r="F166" s="70">
        <f t="shared" si="17"/>
        <v>954.61658841940528</v>
      </c>
    </row>
    <row r="167" spans="1:6" s="15" customFormat="1" x14ac:dyDescent="0.45">
      <c r="A167" s="8" t="s">
        <v>27</v>
      </c>
      <c r="B167" s="74"/>
      <c r="C167" s="72">
        <v>300</v>
      </c>
      <c r="D167" s="70">
        <f t="shared" si="15"/>
        <v>12.5</v>
      </c>
      <c r="E167" s="70">
        <f t="shared" si="16"/>
        <v>28.16901408450704</v>
      </c>
      <c r="F167" s="70">
        <f t="shared" si="17"/>
        <v>1.1737089201877933</v>
      </c>
    </row>
    <row r="168" spans="1:6" s="17" customFormat="1" x14ac:dyDescent="0.45">
      <c r="A168" s="16" t="s">
        <v>41</v>
      </c>
      <c r="B168" s="75"/>
      <c r="C168" s="72">
        <f>SUM(C169:C174)</f>
        <v>18200</v>
      </c>
      <c r="D168" s="70">
        <f t="shared" si="15"/>
        <v>758.33333333333337</v>
      </c>
      <c r="E168" s="70">
        <f t="shared" si="16"/>
        <v>1708.9201877934272</v>
      </c>
      <c r="F168" s="70">
        <f t="shared" si="17"/>
        <v>71.205007824726138</v>
      </c>
    </row>
    <row r="169" spans="1:6" x14ac:dyDescent="0.45">
      <c r="A169" s="7" t="s">
        <v>6</v>
      </c>
      <c r="B169" s="82">
        <v>73450</v>
      </c>
      <c r="C169" s="72">
        <v>18200</v>
      </c>
      <c r="D169" s="70">
        <f t="shared" si="15"/>
        <v>758.33333333333337</v>
      </c>
      <c r="E169" s="70">
        <f t="shared" si="16"/>
        <v>1708.9201877934272</v>
      </c>
      <c r="F169" s="70">
        <f t="shared" si="17"/>
        <v>71.205007824726138</v>
      </c>
    </row>
    <row r="170" spans="1:6" x14ac:dyDescent="0.45">
      <c r="A170" s="7" t="s">
        <v>7</v>
      </c>
      <c r="B170" s="81">
        <v>45386.7</v>
      </c>
      <c r="C170" s="72">
        <v>0</v>
      </c>
      <c r="D170" s="70">
        <f t="shared" si="15"/>
        <v>0</v>
      </c>
      <c r="E170" s="70">
        <f t="shared" si="16"/>
        <v>0</v>
      </c>
      <c r="F170" s="70">
        <f t="shared" si="17"/>
        <v>0</v>
      </c>
    </row>
    <row r="171" spans="1:6" x14ac:dyDescent="0.45">
      <c r="A171" s="7" t="s">
        <v>15</v>
      </c>
      <c r="B171" s="81">
        <v>57541.599999999999</v>
      </c>
      <c r="C171" s="72">
        <v>0</v>
      </c>
      <c r="D171" s="70">
        <f t="shared" si="15"/>
        <v>0</v>
      </c>
      <c r="E171" s="70">
        <f t="shared" si="16"/>
        <v>0</v>
      </c>
      <c r="F171" s="70">
        <f t="shared" si="17"/>
        <v>0</v>
      </c>
    </row>
    <row r="172" spans="1:6" x14ac:dyDescent="0.45">
      <c r="A172" s="7" t="s">
        <v>8</v>
      </c>
      <c r="B172" s="81">
        <v>46042</v>
      </c>
      <c r="C172" s="72">
        <v>0</v>
      </c>
      <c r="D172" s="70">
        <f t="shared" si="15"/>
        <v>0</v>
      </c>
      <c r="E172" s="70">
        <f t="shared" si="16"/>
        <v>0</v>
      </c>
      <c r="F172" s="70">
        <f t="shared" si="17"/>
        <v>0</v>
      </c>
    </row>
    <row r="173" spans="1:6" x14ac:dyDescent="0.45">
      <c r="A173" s="7" t="s">
        <v>10</v>
      </c>
      <c r="B173" s="81">
        <v>121131.8</v>
      </c>
      <c r="C173" s="72">
        <v>0</v>
      </c>
      <c r="D173" s="70">
        <f t="shared" si="15"/>
        <v>0</v>
      </c>
      <c r="E173" s="70">
        <f t="shared" si="16"/>
        <v>0</v>
      </c>
      <c r="F173" s="70">
        <f t="shared" si="17"/>
        <v>0</v>
      </c>
    </row>
    <row r="174" spans="1:6" x14ac:dyDescent="0.45">
      <c r="A174" s="7" t="s">
        <v>11</v>
      </c>
      <c r="B174" s="81">
        <v>188379.9</v>
      </c>
      <c r="C174" s="72">
        <v>0</v>
      </c>
      <c r="D174" s="70">
        <f t="shared" si="15"/>
        <v>0</v>
      </c>
      <c r="E174" s="70">
        <f t="shared" si="16"/>
        <v>0</v>
      </c>
      <c r="F174" s="70">
        <f t="shared" si="17"/>
        <v>0</v>
      </c>
    </row>
    <row r="175" spans="1:6" x14ac:dyDescent="0.45">
      <c r="A175" s="4" t="s">
        <v>29</v>
      </c>
      <c r="B175" s="68"/>
      <c r="C175" s="69">
        <f>SUM(C176:C178)</f>
        <v>233000</v>
      </c>
      <c r="D175" s="68">
        <f t="shared" si="15"/>
        <v>9708.3333333333339</v>
      </c>
      <c r="E175" s="68">
        <f t="shared" si="16"/>
        <v>21877.93427230047</v>
      </c>
      <c r="F175" s="68">
        <f t="shared" si="17"/>
        <v>911.58059467918622</v>
      </c>
    </row>
    <row r="176" spans="1:6" s="14" customFormat="1" x14ac:dyDescent="0.45">
      <c r="A176" s="5" t="s">
        <v>40</v>
      </c>
      <c r="B176" s="73"/>
      <c r="C176" s="71">
        <v>179000</v>
      </c>
      <c r="D176" s="70">
        <f t="shared" si="15"/>
        <v>7458.333333333333</v>
      </c>
      <c r="E176" s="70">
        <f t="shared" si="16"/>
        <v>16807.5117370892</v>
      </c>
      <c r="F176" s="70">
        <f t="shared" si="17"/>
        <v>700.31298904538335</v>
      </c>
    </row>
    <row r="177" spans="1:6" s="15" customFormat="1" x14ac:dyDescent="0.45">
      <c r="A177" s="8" t="s">
        <v>27</v>
      </c>
      <c r="B177" s="74"/>
      <c r="C177" s="72">
        <v>0</v>
      </c>
      <c r="D177" s="70">
        <f t="shared" si="15"/>
        <v>0</v>
      </c>
      <c r="E177" s="70">
        <f t="shared" si="16"/>
        <v>0</v>
      </c>
      <c r="F177" s="70">
        <f t="shared" si="17"/>
        <v>0</v>
      </c>
    </row>
    <row r="178" spans="1:6" s="17" customFormat="1" x14ac:dyDescent="0.45">
      <c r="A178" s="16" t="s">
        <v>41</v>
      </c>
      <c r="B178" s="75"/>
      <c r="C178" s="72">
        <f>SUM(C179:C184)</f>
        <v>54000</v>
      </c>
      <c r="D178" s="70">
        <f t="shared" si="15"/>
        <v>2250</v>
      </c>
      <c r="E178" s="70">
        <f t="shared" si="16"/>
        <v>5070.4225352112671</v>
      </c>
      <c r="F178" s="70">
        <f t="shared" si="17"/>
        <v>211.26760563380279</v>
      </c>
    </row>
    <row r="179" spans="1:6" x14ac:dyDescent="0.45">
      <c r="A179" s="7" t="s">
        <v>6</v>
      </c>
      <c r="B179" s="70"/>
      <c r="C179" s="72">
        <v>54000</v>
      </c>
      <c r="D179" s="70">
        <f t="shared" si="15"/>
        <v>2250</v>
      </c>
      <c r="E179" s="70">
        <f t="shared" si="16"/>
        <v>5070.4225352112671</v>
      </c>
      <c r="F179" s="70">
        <f t="shared" si="17"/>
        <v>211.26760563380279</v>
      </c>
    </row>
    <row r="180" spans="1:6" x14ac:dyDescent="0.45">
      <c r="A180" s="7" t="s">
        <v>7</v>
      </c>
      <c r="B180" s="70"/>
      <c r="C180" s="72">
        <v>0</v>
      </c>
      <c r="D180" s="70">
        <f t="shared" si="15"/>
        <v>0</v>
      </c>
      <c r="E180" s="70">
        <f t="shared" si="16"/>
        <v>0</v>
      </c>
      <c r="F180" s="70">
        <f t="shared" si="17"/>
        <v>0</v>
      </c>
    </row>
    <row r="181" spans="1:6" x14ac:dyDescent="0.45">
      <c r="A181" s="7" t="s">
        <v>15</v>
      </c>
      <c r="B181" s="70"/>
      <c r="C181" s="72">
        <v>0</v>
      </c>
      <c r="D181" s="70">
        <f t="shared" si="15"/>
        <v>0</v>
      </c>
      <c r="E181" s="70">
        <f t="shared" si="16"/>
        <v>0</v>
      </c>
      <c r="F181" s="70">
        <f t="shared" si="17"/>
        <v>0</v>
      </c>
    </row>
    <row r="182" spans="1:6" x14ac:dyDescent="0.45">
      <c r="A182" s="7" t="s">
        <v>8</v>
      </c>
      <c r="B182" s="70"/>
      <c r="C182" s="72">
        <v>0</v>
      </c>
      <c r="D182" s="70">
        <f t="shared" si="15"/>
        <v>0</v>
      </c>
      <c r="E182" s="70">
        <f t="shared" si="16"/>
        <v>0</v>
      </c>
      <c r="F182" s="70">
        <f t="shared" si="17"/>
        <v>0</v>
      </c>
    </row>
    <row r="183" spans="1:6" x14ac:dyDescent="0.45">
      <c r="A183" s="7" t="s">
        <v>10</v>
      </c>
      <c r="B183" s="70"/>
      <c r="C183" s="72">
        <v>0</v>
      </c>
      <c r="D183" s="70">
        <f t="shared" si="15"/>
        <v>0</v>
      </c>
      <c r="E183" s="70">
        <f t="shared" si="16"/>
        <v>0</v>
      </c>
      <c r="F183" s="70">
        <f t="shared" si="17"/>
        <v>0</v>
      </c>
    </row>
    <row r="184" spans="1:6" x14ac:dyDescent="0.45">
      <c r="A184" s="7" t="s">
        <v>11</v>
      </c>
      <c r="B184" s="70"/>
      <c r="C184" s="83">
        <v>0</v>
      </c>
      <c r="D184" s="70">
        <f t="shared" si="15"/>
        <v>0</v>
      </c>
      <c r="E184" s="70">
        <f t="shared" si="16"/>
        <v>0</v>
      </c>
      <c r="F184" s="70">
        <f t="shared" si="17"/>
        <v>0</v>
      </c>
    </row>
    <row r="185" spans="1:6" x14ac:dyDescent="0.45">
      <c r="A185" s="4" t="s">
        <v>30</v>
      </c>
      <c r="B185" s="68"/>
      <c r="C185" s="69">
        <f>SUM(C186:C188)</f>
        <v>34050</v>
      </c>
      <c r="D185" s="68">
        <f t="shared" si="15"/>
        <v>1418.75</v>
      </c>
      <c r="E185" s="68">
        <f t="shared" si="16"/>
        <v>3197.183098591549</v>
      </c>
      <c r="F185" s="68">
        <f t="shared" si="17"/>
        <v>133.21596244131453</v>
      </c>
    </row>
    <row r="186" spans="1:6" s="14" customFormat="1" x14ac:dyDescent="0.45">
      <c r="A186" s="5" t="s">
        <v>40</v>
      </c>
      <c r="B186" s="73"/>
      <c r="C186" s="71">
        <v>33050</v>
      </c>
      <c r="D186" s="70">
        <f t="shared" si="15"/>
        <v>1377.0833333333333</v>
      </c>
      <c r="E186" s="70">
        <f t="shared" si="16"/>
        <v>3103.2863849765258</v>
      </c>
      <c r="F186" s="70">
        <f t="shared" si="17"/>
        <v>129.3035993740219</v>
      </c>
    </row>
    <row r="187" spans="1:6" s="15" customFormat="1" x14ac:dyDescent="0.45">
      <c r="A187" s="8" t="s">
        <v>27</v>
      </c>
      <c r="B187" s="74"/>
      <c r="C187" s="71">
        <v>1000</v>
      </c>
      <c r="D187" s="70">
        <f t="shared" si="15"/>
        <v>41.666666666666664</v>
      </c>
      <c r="E187" s="70">
        <f t="shared" si="16"/>
        <v>93.896713615023472</v>
      </c>
      <c r="F187" s="70">
        <f t="shared" si="17"/>
        <v>3.9123630672926448</v>
      </c>
    </row>
    <row r="188" spans="1:6" s="17" customFormat="1" x14ac:dyDescent="0.45">
      <c r="A188" s="16" t="s">
        <v>41</v>
      </c>
      <c r="B188" s="75"/>
      <c r="C188" s="71">
        <f>SUM(C189:C195)</f>
        <v>0</v>
      </c>
      <c r="D188" s="70">
        <f t="shared" si="15"/>
        <v>0</v>
      </c>
      <c r="E188" s="70">
        <f t="shared" si="16"/>
        <v>0</v>
      </c>
      <c r="F188" s="70">
        <f t="shared" si="17"/>
        <v>0</v>
      </c>
    </row>
    <row r="189" spans="1:6" x14ac:dyDescent="0.45">
      <c r="A189" s="7" t="s">
        <v>6</v>
      </c>
      <c r="B189" s="70"/>
      <c r="C189" s="71">
        <v>0</v>
      </c>
      <c r="D189" s="70">
        <f t="shared" si="15"/>
        <v>0</v>
      </c>
      <c r="E189" s="70">
        <f t="shared" si="16"/>
        <v>0</v>
      </c>
      <c r="F189" s="70">
        <f t="shared" si="17"/>
        <v>0</v>
      </c>
    </row>
    <row r="190" spans="1:6" x14ac:dyDescent="0.45">
      <c r="A190" s="7" t="s">
        <v>7</v>
      </c>
      <c r="B190" s="70"/>
      <c r="C190" s="71">
        <v>0</v>
      </c>
      <c r="D190" s="70">
        <f t="shared" si="15"/>
        <v>0</v>
      </c>
      <c r="E190" s="70">
        <f t="shared" si="16"/>
        <v>0</v>
      </c>
      <c r="F190" s="70">
        <f t="shared" si="17"/>
        <v>0</v>
      </c>
    </row>
    <row r="191" spans="1:6" x14ac:dyDescent="0.45">
      <c r="A191" s="7" t="s">
        <v>15</v>
      </c>
      <c r="B191" s="70"/>
      <c r="C191" s="71">
        <v>0</v>
      </c>
      <c r="D191" s="70"/>
      <c r="E191" s="70"/>
      <c r="F191" s="70"/>
    </row>
    <row r="192" spans="1:6" x14ac:dyDescent="0.45">
      <c r="A192" s="7" t="s">
        <v>8</v>
      </c>
      <c r="B192" s="70"/>
      <c r="C192" s="72">
        <v>0</v>
      </c>
      <c r="D192" s="70">
        <f t="shared" si="15"/>
        <v>0</v>
      </c>
      <c r="E192" s="70">
        <f t="shared" si="16"/>
        <v>0</v>
      </c>
      <c r="F192" s="70">
        <f t="shared" si="17"/>
        <v>0</v>
      </c>
    </row>
    <row r="193" spans="1:6" x14ac:dyDescent="0.45">
      <c r="A193" s="7" t="s">
        <v>10</v>
      </c>
      <c r="B193" s="70"/>
      <c r="C193" s="72">
        <v>0</v>
      </c>
      <c r="D193" s="70">
        <f t="shared" si="15"/>
        <v>0</v>
      </c>
      <c r="E193" s="70">
        <f t="shared" si="16"/>
        <v>0</v>
      </c>
      <c r="F193" s="70">
        <f t="shared" si="17"/>
        <v>0</v>
      </c>
    </row>
    <row r="194" spans="1:6" x14ac:dyDescent="0.45">
      <c r="A194" s="7" t="s">
        <v>11</v>
      </c>
      <c r="B194" s="70"/>
      <c r="C194" s="72">
        <v>0</v>
      </c>
      <c r="D194" s="70"/>
      <c r="E194" s="70"/>
      <c r="F194" s="70"/>
    </row>
    <row r="195" spans="1:6" x14ac:dyDescent="0.45">
      <c r="A195" s="3" t="str">
        <f>Entry!A249</f>
        <v>APRIL</v>
      </c>
      <c r="B195" s="77"/>
      <c r="C195" s="78"/>
      <c r="D195" s="77"/>
      <c r="E195" s="77"/>
      <c r="F195" s="77"/>
    </row>
    <row r="196" spans="1:6" x14ac:dyDescent="0.45">
      <c r="A196" s="13" t="s">
        <v>25</v>
      </c>
      <c r="B196" s="79"/>
      <c r="C196" s="80">
        <f>C197+C207+C217</f>
        <v>420186.176446</v>
      </c>
      <c r="D196" s="79">
        <f>C196/24</f>
        <v>17507.757351916665</v>
      </c>
      <c r="E196" s="79">
        <f>C196/10.65</f>
        <v>39454.101074741782</v>
      </c>
      <c r="F196" s="79">
        <f>E196/24</f>
        <v>1643.9208781142408</v>
      </c>
    </row>
    <row r="197" spans="1:6" x14ac:dyDescent="0.45">
      <c r="A197" s="4" t="s">
        <v>24</v>
      </c>
      <c r="B197" s="68"/>
      <c r="C197" s="69">
        <f>SUM(C198:C200)</f>
        <v>262500</v>
      </c>
      <c r="D197" s="68">
        <f t="shared" ref="D197:D226" si="18">C197/24</f>
        <v>10937.5</v>
      </c>
      <c r="E197" s="68">
        <f t="shared" ref="E197:E226" si="19">C197/10.65</f>
        <v>24647.887323943662</v>
      </c>
      <c r="F197" s="68">
        <f t="shared" ref="F197:F226" si="20">E197/24</f>
        <v>1026.9953051643192</v>
      </c>
    </row>
    <row r="198" spans="1:6" s="14" customFormat="1" x14ac:dyDescent="0.45">
      <c r="A198" s="5" t="s">
        <v>40</v>
      </c>
      <c r="B198" s="73"/>
      <c r="C198" s="71">
        <v>244000</v>
      </c>
      <c r="D198" s="70">
        <f t="shared" si="18"/>
        <v>10166.666666666666</v>
      </c>
      <c r="E198" s="70">
        <f t="shared" si="19"/>
        <v>22910.798122065728</v>
      </c>
      <c r="F198" s="70">
        <f t="shared" si="20"/>
        <v>954.61658841940528</v>
      </c>
    </row>
    <row r="199" spans="1:6" s="15" customFormat="1" x14ac:dyDescent="0.45">
      <c r="A199" s="8" t="s">
        <v>27</v>
      </c>
      <c r="B199" s="74"/>
      <c r="C199" s="72">
        <v>300</v>
      </c>
      <c r="D199" s="70">
        <f t="shared" si="18"/>
        <v>12.5</v>
      </c>
      <c r="E199" s="70">
        <f t="shared" si="19"/>
        <v>28.16901408450704</v>
      </c>
      <c r="F199" s="70">
        <f t="shared" si="20"/>
        <v>1.1737089201877933</v>
      </c>
    </row>
    <row r="200" spans="1:6" s="17" customFormat="1" x14ac:dyDescent="0.45">
      <c r="A200" s="16" t="s">
        <v>41</v>
      </c>
      <c r="B200" s="75"/>
      <c r="C200" s="72">
        <f>SUM(C201:C206)</f>
        <v>18200</v>
      </c>
      <c r="D200" s="70">
        <f t="shared" si="18"/>
        <v>758.33333333333337</v>
      </c>
      <c r="E200" s="70">
        <f t="shared" si="19"/>
        <v>1708.9201877934272</v>
      </c>
      <c r="F200" s="70">
        <f t="shared" si="20"/>
        <v>71.205007824726138</v>
      </c>
    </row>
    <row r="201" spans="1:6" x14ac:dyDescent="0.45">
      <c r="A201" s="7" t="s">
        <v>6</v>
      </c>
      <c r="B201" s="82">
        <v>73450</v>
      </c>
      <c r="C201" s="72">
        <v>18200</v>
      </c>
      <c r="D201" s="70">
        <f t="shared" si="18"/>
        <v>758.33333333333337</v>
      </c>
      <c r="E201" s="70">
        <f t="shared" si="19"/>
        <v>1708.9201877934272</v>
      </c>
      <c r="F201" s="70">
        <f t="shared" si="20"/>
        <v>71.205007824726138</v>
      </c>
    </row>
    <row r="202" spans="1:6" x14ac:dyDescent="0.45">
      <c r="A202" s="7" t="s">
        <v>7</v>
      </c>
      <c r="B202" s="81">
        <v>45386.7</v>
      </c>
      <c r="C202" s="72">
        <v>0</v>
      </c>
      <c r="D202" s="70">
        <f t="shared" si="18"/>
        <v>0</v>
      </c>
      <c r="E202" s="70">
        <f t="shared" si="19"/>
        <v>0</v>
      </c>
      <c r="F202" s="70">
        <f t="shared" si="20"/>
        <v>0</v>
      </c>
    </row>
    <row r="203" spans="1:6" x14ac:dyDescent="0.45">
      <c r="A203" s="7" t="s">
        <v>15</v>
      </c>
      <c r="B203" s="81">
        <v>57541.599999999999</v>
      </c>
      <c r="C203" s="72">
        <v>0</v>
      </c>
      <c r="D203" s="70">
        <f t="shared" si="18"/>
        <v>0</v>
      </c>
      <c r="E203" s="70">
        <f t="shared" si="19"/>
        <v>0</v>
      </c>
      <c r="F203" s="70">
        <f t="shared" si="20"/>
        <v>0</v>
      </c>
    </row>
    <row r="204" spans="1:6" x14ac:dyDescent="0.45">
      <c r="A204" s="7" t="s">
        <v>8</v>
      </c>
      <c r="B204" s="81">
        <v>46042</v>
      </c>
      <c r="C204" s="72">
        <v>0</v>
      </c>
      <c r="D204" s="70">
        <f t="shared" si="18"/>
        <v>0</v>
      </c>
      <c r="E204" s="70">
        <f t="shared" si="19"/>
        <v>0</v>
      </c>
      <c r="F204" s="70">
        <f t="shared" si="20"/>
        <v>0</v>
      </c>
    </row>
    <row r="205" spans="1:6" x14ac:dyDescent="0.45">
      <c r="A205" s="7" t="s">
        <v>10</v>
      </c>
      <c r="B205" s="81">
        <v>121131.8</v>
      </c>
      <c r="C205" s="72">
        <v>0</v>
      </c>
      <c r="D205" s="70">
        <f t="shared" si="18"/>
        <v>0</v>
      </c>
      <c r="E205" s="70">
        <f t="shared" si="19"/>
        <v>0</v>
      </c>
      <c r="F205" s="70">
        <f t="shared" si="20"/>
        <v>0</v>
      </c>
    </row>
    <row r="206" spans="1:6" x14ac:dyDescent="0.45">
      <c r="A206" s="7" t="s">
        <v>11</v>
      </c>
      <c r="B206" s="81">
        <v>188379.9</v>
      </c>
      <c r="C206" s="72">
        <v>0</v>
      </c>
      <c r="D206" s="70">
        <f t="shared" si="18"/>
        <v>0</v>
      </c>
      <c r="E206" s="70">
        <f t="shared" si="19"/>
        <v>0</v>
      </c>
      <c r="F206" s="70">
        <f t="shared" si="20"/>
        <v>0</v>
      </c>
    </row>
    <row r="207" spans="1:6" x14ac:dyDescent="0.45">
      <c r="A207" s="4" t="s">
        <v>29</v>
      </c>
      <c r="B207" s="68"/>
      <c r="C207" s="69">
        <f>SUM(C208:C210)</f>
        <v>77186.176445999998</v>
      </c>
      <c r="D207" s="68">
        <f t="shared" si="18"/>
        <v>3216.0906852499998</v>
      </c>
      <c r="E207" s="68">
        <f t="shared" si="19"/>
        <v>7247.5283047887324</v>
      </c>
      <c r="F207" s="68">
        <f t="shared" si="20"/>
        <v>301.98034603286385</v>
      </c>
    </row>
    <row r="208" spans="1:6" s="14" customFormat="1" x14ac:dyDescent="0.45">
      <c r="A208" s="5" t="s">
        <v>40</v>
      </c>
      <c r="B208" s="73"/>
      <c r="C208" s="71">
        <v>8600</v>
      </c>
      <c r="D208" s="70">
        <f t="shared" si="18"/>
        <v>358.33333333333331</v>
      </c>
      <c r="E208" s="70">
        <f t="shared" si="19"/>
        <v>807.5117370892018</v>
      </c>
      <c r="F208" s="70">
        <f t="shared" si="20"/>
        <v>33.646322378716739</v>
      </c>
    </row>
    <row r="209" spans="1:6" s="15" customFormat="1" x14ac:dyDescent="0.45">
      <c r="A209" s="8" t="s">
        <v>27</v>
      </c>
      <c r="B209" s="74"/>
      <c r="C209" s="71">
        <v>13400</v>
      </c>
      <c r="D209" s="70">
        <f t="shared" si="18"/>
        <v>558.33333333333337</v>
      </c>
      <c r="E209" s="70">
        <f t="shared" si="19"/>
        <v>1258.2159624413146</v>
      </c>
      <c r="F209" s="70">
        <f t="shared" si="20"/>
        <v>52.425665101721442</v>
      </c>
    </row>
    <row r="210" spans="1:6" s="17" customFormat="1" x14ac:dyDescent="0.45">
      <c r="A210" s="16" t="s">
        <v>41</v>
      </c>
      <c r="B210" s="75"/>
      <c r="C210" s="84">
        <f>SUM(C211:C216)</f>
        <v>55186.176446000005</v>
      </c>
      <c r="D210" s="70">
        <f t="shared" si="18"/>
        <v>2299.4240185833337</v>
      </c>
      <c r="E210" s="70">
        <f t="shared" si="19"/>
        <v>5181.8006052582159</v>
      </c>
      <c r="F210" s="70">
        <f t="shared" si="20"/>
        <v>215.90835855242565</v>
      </c>
    </row>
    <row r="211" spans="1:6" x14ac:dyDescent="0.45">
      <c r="A211" s="7" t="s">
        <v>6</v>
      </c>
      <c r="B211" s="70"/>
      <c r="C211" s="35">
        <v>55186.176446000005</v>
      </c>
      <c r="D211" s="70">
        <f t="shared" si="18"/>
        <v>2299.4240185833337</v>
      </c>
      <c r="E211" s="70">
        <f t="shared" si="19"/>
        <v>5181.8006052582159</v>
      </c>
      <c r="F211" s="70">
        <f t="shared" si="20"/>
        <v>215.90835855242565</v>
      </c>
    </row>
    <row r="212" spans="1:6" x14ac:dyDescent="0.45">
      <c r="A212" s="7" t="s">
        <v>7</v>
      </c>
      <c r="B212" s="70"/>
      <c r="C212" s="72">
        <v>0</v>
      </c>
      <c r="D212" s="70">
        <f t="shared" si="18"/>
        <v>0</v>
      </c>
      <c r="E212" s="70">
        <f t="shared" si="19"/>
        <v>0</v>
      </c>
      <c r="F212" s="70">
        <f t="shared" si="20"/>
        <v>0</v>
      </c>
    </row>
    <row r="213" spans="1:6" x14ac:dyDescent="0.45">
      <c r="A213" s="7" t="s">
        <v>15</v>
      </c>
      <c r="B213" s="70"/>
      <c r="C213" s="72">
        <v>0</v>
      </c>
      <c r="D213" s="70">
        <f t="shared" si="18"/>
        <v>0</v>
      </c>
      <c r="E213" s="70">
        <f t="shared" si="19"/>
        <v>0</v>
      </c>
      <c r="F213" s="70">
        <f t="shared" si="20"/>
        <v>0</v>
      </c>
    </row>
    <row r="214" spans="1:6" x14ac:dyDescent="0.45">
      <c r="A214" s="7" t="s">
        <v>8</v>
      </c>
      <c r="B214" s="70"/>
      <c r="C214" s="72">
        <v>0</v>
      </c>
      <c r="D214" s="70">
        <f t="shared" si="18"/>
        <v>0</v>
      </c>
      <c r="E214" s="70">
        <f t="shared" si="19"/>
        <v>0</v>
      </c>
      <c r="F214" s="70">
        <f t="shared" si="20"/>
        <v>0</v>
      </c>
    </row>
    <row r="215" spans="1:6" x14ac:dyDescent="0.45">
      <c r="A215" s="7" t="s">
        <v>10</v>
      </c>
      <c r="B215" s="70"/>
      <c r="C215" s="72">
        <v>0</v>
      </c>
      <c r="D215" s="70">
        <f t="shared" si="18"/>
        <v>0</v>
      </c>
      <c r="E215" s="70">
        <f t="shared" si="19"/>
        <v>0</v>
      </c>
      <c r="F215" s="70">
        <f t="shared" si="20"/>
        <v>0</v>
      </c>
    </row>
    <row r="216" spans="1:6" x14ac:dyDescent="0.45">
      <c r="A216" s="7" t="s">
        <v>11</v>
      </c>
      <c r="B216" s="70"/>
      <c r="C216" s="72">
        <v>0</v>
      </c>
      <c r="D216" s="70">
        <f t="shared" si="18"/>
        <v>0</v>
      </c>
      <c r="E216" s="70">
        <f t="shared" si="19"/>
        <v>0</v>
      </c>
      <c r="F216" s="70">
        <f t="shared" si="20"/>
        <v>0</v>
      </c>
    </row>
    <row r="217" spans="1:6" x14ac:dyDescent="0.45">
      <c r="A217" s="4" t="s">
        <v>30</v>
      </c>
      <c r="B217" s="68"/>
      <c r="C217" s="69">
        <f>SUM(C218:C220)</f>
        <v>80500</v>
      </c>
      <c r="D217" s="68">
        <f t="shared" si="18"/>
        <v>3354.1666666666665</v>
      </c>
      <c r="E217" s="68">
        <f t="shared" si="19"/>
        <v>7558.6854460093891</v>
      </c>
      <c r="F217" s="68">
        <f t="shared" si="20"/>
        <v>314.94522691705788</v>
      </c>
    </row>
    <row r="218" spans="1:6" x14ac:dyDescent="0.45">
      <c r="A218" s="5" t="s">
        <v>40</v>
      </c>
      <c r="B218" s="70"/>
      <c r="C218" s="71">
        <v>47000</v>
      </c>
      <c r="D218" s="70">
        <f t="shared" si="18"/>
        <v>1958.3333333333333</v>
      </c>
      <c r="E218" s="70">
        <f t="shared" si="19"/>
        <v>4413.1455399061033</v>
      </c>
      <c r="F218" s="70">
        <f t="shared" si="20"/>
        <v>183.88106416275431</v>
      </c>
    </row>
    <row r="219" spans="1:6" s="15" customFormat="1" x14ac:dyDescent="0.45">
      <c r="A219" s="8" t="s">
        <v>27</v>
      </c>
      <c r="B219" s="74"/>
      <c r="C219" s="71">
        <v>33500</v>
      </c>
      <c r="D219" s="70">
        <f t="shared" si="18"/>
        <v>1395.8333333333333</v>
      </c>
      <c r="E219" s="70">
        <f t="shared" si="19"/>
        <v>3145.5399061032863</v>
      </c>
      <c r="F219" s="70">
        <f t="shared" si="20"/>
        <v>131.0641627543036</v>
      </c>
    </row>
    <row r="220" spans="1:6" s="17" customFormat="1" x14ac:dyDescent="0.45">
      <c r="A220" s="16" t="s">
        <v>41</v>
      </c>
      <c r="B220" s="75"/>
      <c r="C220" s="71">
        <f>SUM(C221:C226)</f>
        <v>0</v>
      </c>
      <c r="D220" s="70">
        <f t="shared" si="18"/>
        <v>0</v>
      </c>
      <c r="E220" s="70">
        <f t="shared" si="19"/>
        <v>0</v>
      </c>
      <c r="F220" s="70">
        <f t="shared" si="20"/>
        <v>0</v>
      </c>
    </row>
    <row r="221" spans="1:6" x14ac:dyDescent="0.45">
      <c r="A221" s="7" t="s">
        <v>6</v>
      </c>
      <c r="B221" s="70"/>
      <c r="C221" s="71">
        <v>0</v>
      </c>
      <c r="D221" s="70">
        <f t="shared" si="18"/>
        <v>0</v>
      </c>
      <c r="E221" s="70">
        <f t="shared" si="19"/>
        <v>0</v>
      </c>
      <c r="F221" s="70">
        <f t="shared" si="20"/>
        <v>0</v>
      </c>
    </row>
    <row r="222" spans="1:6" x14ac:dyDescent="0.45">
      <c r="A222" s="7" t="s">
        <v>7</v>
      </c>
      <c r="B222" s="70"/>
      <c r="C222" s="71">
        <v>0</v>
      </c>
      <c r="D222" s="70">
        <f t="shared" si="18"/>
        <v>0</v>
      </c>
      <c r="E222" s="70">
        <f t="shared" si="19"/>
        <v>0</v>
      </c>
      <c r="F222" s="70">
        <f t="shared" si="20"/>
        <v>0</v>
      </c>
    </row>
    <row r="223" spans="1:6" x14ac:dyDescent="0.45">
      <c r="A223" s="7" t="s">
        <v>15</v>
      </c>
      <c r="B223" s="70"/>
      <c r="C223" s="71">
        <v>0</v>
      </c>
      <c r="D223" s="70">
        <f t="shared" si="18"/>
        <v>0</v>
      </c>
      <c r="E223" s="70">
        <f t="shared" si="19"/>
        <v>0</v>
      </c>
      <c r="F223" s="70">
        <f t="shared" si="20"/>
        <v>0</v>
      </c>
    </row>
    <row r="224" spans="1:6" x14ac:dyDescent="0.45">
      <c r="A224" s="7" t="s">
        <v>8</v>
      </c>
      <c r="B224" s="70"/>
      <c r="C224" s="71">
        <v>0</v>
      </c>
      <c r="D224" s="70">
        <f t="shared" si="18"/>
        <v>0</v>
      </c>
      <c r="E224" s="70">
        <f t="shared" si="19"/>
        <v>0</v>
      </c>
      <c r="F224" s="70">
        <f t="shared" si="20"/>
        <v>0</v>
      </c>
    </row>
    <row r="225" spans="1:6" x14ac:dyDescent="0.45">
      <c r="A225" s="7" t="s">
        <v>10</v>
      </c>
      <c r="B225" s="70"/>
      <c r="C225" s="72">
        <v>0</v>
      </c>
      <c r="D225" s="70">
        <f t="shared" si="18"/>
        <v>0</v>
      </c>
      <c r="E225" s="70">
        <f t="shared" si="19"/>
        <v>0</v>
      </c>
      <c r="F225" s="70">
        <f t="shared" si="20"/>
        <v>0</v>
      </c>
    </row>
    <row r="226" spans="1:6" x14ac:dyDescent="0.45">
      <c r="A226" s="7" t="s">
        <v>11</v>
      </c>
      <c r="B226" s="70"/>
      <c r="C226" s="72">
        <v>0</v>
      </c>
      <c r="D226" s="70">
        <f t="shared" si="18"/>
        <v>0</v>
      </c>
      <c r="E226" s="70">
        <f t="shared" si="19"/>
        <v>0</v>
      </c>
      <c r="F226" s="70">
        <f t="shared" si="20"/>
        <v>0</v>
      </c>
    </row>
    <row r="227" spans="1:6" x14ac:dyDescent="0.45">
      <c r="A227" s="3" t="s">
        <v>13</v>
      </c>
      <c r="B227" s="77"/>
      <c r="C227" s="78"/>
      <c r="D227" s="77"/>
      <c r="E227" s="77"/>
      <c r="F227" s="77"/>
    </row>
    <row r="228" spans="1:6" x14ac:dyDescent="0.45">
      <c r="A228" s="13" t="s">
        <v>25</v>
      </c>
      <c r="B228" s="79"/>
      <c r="C228" s="80">
        <f>C229+C239+C249</f>
        <v>380286.176446</v>
      </c>
      <c r="D228" s="79">
        <f>C228/24</f>
        <v>15845.257351916667</v>
      </c>
      <c r="E228" s="79">
        <f>C228/10.65</f>
        <v>35707.622201502345</v>
      </c>
      <c r="F228" s="79">
        <f>E228/24</f>
        <v>1487.8175917292644</v>
      </c>
    </row>
    <row r="229" spans="1:6" x14ac:dyDescent="0.45">
      <c r="A229" s="4" t="s">
        <v>24</v>
      </c>
      <c r="B229" s="68"/>
      <c r="C229" s="69">
        <f>SUM(C230:C232)</f>
        <v>262500</v>
      </c>
      <c r="D229" s="68">
        <f t="shared" ref="D229:D258" si="21">C229/24</f>
        <v>10937.5</v>
      </c>
      <c r="E229" s="68">
        <f t="shared" ref="E229:E258" si="22">C229/10.65</f>
        <v>24647.887323943662</v>
      </c>
      <c r="F229" s="68">
        <f t="shared" ref="F229:F258" si="23">E229/24</f>
        <v>1026.9953051643192</v>
      </c>
    </row>
    <row r="230" spans="1:6" s="14" customFormat="1" x14ac:dyDescent="0.45">
      <c r="A230" s="5" t="s">
        <v>40</v>
      </c>
      <c r="B230" s="73"/>
      <c r="C230" s="71">
        <v>244000</v>
      </c>
      <c r="D230" s="70">
        <f t="shared" si="21"/>
        <v>10166.666666666666</v>
      </c>
      <c r="E230" s="70">
        <f t="shared" si="22"/>
        <v>22910.798122065728</v>
      </c>
      <c r="F230" s="70">
        <f t="shared" si="23"/>
        <v>954.61658841940528</v>
      </c>
    </row>
    <row r="231" spans="1:6" s="15" customFormat="1" x14ac:dyDescent="0.45">
      <c r="A231" s="8" t="s">
        <v>27</v>
      </c>
      <c r="B231" s="74"/>
      <c r="C231" s="72">
        <v>300</v>
      </c>
      <c r="D231" s="70">
        <f t="shared" si="21"/>
        <v>12.5</v>
      </c>
      <c r="E231" s="70">
        <f t="shared" si="22"/>
        <v>28.16901408450704</v>
      </c>
      <c r="F231" s="70">
        <f t="shared" si="23"/>
        <v>1.1737089201877933</v>
      </c>
    </row>
    <row r="232" spans="1:6" s="17" customFormat="1" x14ac:dyDescent="0.45">
      <c r="A232" s="16" t="s">
        <v>41</v>
      </c>
      <c r="B232" s="75"/>
      <c r="C232" s="72">
        <f>SUM(C233:C238)</f>
        <v>18200</v>
      </c>
      <c r="D232" s="70">
        <f t="shared" si="21"/>
        <v>758.33333333333337</v>
      </c>
      <c r="E232" s="70">
        <f t="shared" si="22"/>
        <v>1708.9201877934272</v>
      </c>
      <c r="F232" s="70">
        <f t="shared" si="23"/>
        <v>71.205007824726138</v>
      </c>
    </row>
    <row r="233" spans="1:6" x14ac:dyDescent="0.45">
      <c r="A233" s="7" t="s">
        <v>6</v>
      </c>
      <c r="B233" s="82">
        <v>73450</v>
      </c>
      <c r="C233" s="72">
        <v>18200</v>
      </c>
      <c r="D233" s="70">
        <f t="shared" si="21"/>
        <v>758.33333333333337</v>
      </c>
      <c r="E233" s="70">
        <f t="shared" si="22"/>
        <v>1708.9201877934272</v>
      </c>
      <c r="F233" s="70">
        <f t="shared" si="23"/>
        <v>71.205007824726138</v>
      </c>
    </row>
    <row r="234" spans="1:6" x14ac:dyDescent="0.45">
      <c r="A234" s="7" t="s">
        <v>7</v>
      </c>
      <c r="B234" s="81">
        <v>45386.7</v>
      </c>
      <c r="C234" s="72">
        <v>0</v>
      </c>
      <c r="D234" s="70">
        <f t="shared" si="21"/>
        <v>0</v>
      </c>
      <c r="E234" s="70">
        <f t="shared" si="22"/>
        <v>0</v>
      </c>
      <c r="F234" s="70">
        <f t="shared" si="23"/>
        <v>0</v>
      </c>
    </row>
    <row r="235" spans="1:6" x14ac:dyDescent="0.45">
      <c r="A235" s="7" t="s">
        <v>15</v>
      </c>
      <c r="B235" s="81">
        <v>57541.599999999999</v>
      </c>
      <c r="C235" s="72">
        <v>0</v>
      </c>
      <c r="D235" s="70">
        <f t="shared" si="21"/>
        <v>0</v>
      </c>
      <c r="E235" s="70">
        <f t="shared" si="22"/>
        <v>0</v>
      </c>
      <c r="F235" s="70">
        <f t="shared" si="23"/>
        <v>0</v>
      </c>
    </row>
    <row r="236" spans="1:6" x14ac:dyDescent="0.45">
      <c r="A236" s="7" t="s">
        <v>8</v>
      </c>
      <c r="B236" s="81">
        <v>46042</v>
      </c>
      <c r="C236" s="72">
        <v>0</v>
      </c>
      <c r="D236" s="70">
        <f t="shared" si="21"/>
        <v>0</v>
      </c>
      <c r="E236" s="70">
        <f t="shared" si="22"/>
        <v>0</v>
      </c>
      <c r="F236" s="70">
        <f t="shared" si="23"/>
        <v>0</v>
      </c>
    </row>
    <row r="237" spans="1:6" x14ac:dyDescent="0.45">
      <c r="A237" s="7" t="s">
        <v>10</v>
      </c>
      <c r="B237" s="81">
        <v>121131.8</v>
      </c>
      <c r="C237" s="72">
        <v>0</v>
      </c>
      <c r="D237" s="70">
        <f t="shared" si="21"/>
        <v>0</v>
      </c>
      <c r="E237" s="70">
        <f t="shared" si="22"/>
        <v>0</v>
      </c>
      <c r="F237" s="70">
        <f t="shared" si="23"/>
        <v>0</v>
      </c>
    </row>
    <row r="238" spans="1:6" x14ac:dyDescent="0.45">
      <c r="A238" s="7" t="s">
        <v>11</v>
      </c>
      <c r="B238" s="81">
        <v>188379.9</v>
      </c>
      <c r="C238" s="72">
        <v>0</v>
      </c>
      <c r="D238" s="70">
        <f t="shared" si="21"/>
        <v>0</v>
      </c>
      <c r="E238" s="70">
        <f t="shared" si="22"/>
        <v>0</v>
      </c>
      <c r="F238" s="70">
        <f t="shared" si="23"/>
        <v>0</v>
      </c>
    </row>
    <row r="239" spans="1:6" x14ac:dyDescent="0.45">
      <c r="A239" s="4" t="s">
        <v>29</v>
      </c>
      <c r="B239" s="68"/>
      <c r="C239" s="69">
        <f>SUM(C240:C242)</f>
        <v>77186.176445999998</v>
      </c>
      <c r="D239" s="68">
        <f t="shared" si="21"/>
        <v>3216.0906852499998</v>
      </c>
      <c r="E239" s="68">
        <f t="shared" si="22"/>
        <v>7247.5283047887324</v>
      </c>
      <c r="F239" s="68">
        <f t="shared" si="23"/>
        <v>301.98034603286385</v>
      </c>
    </row>
    <row r="240" spans="1:6" s="14" customFormat="1" x14ac:dyDescent="0.45">
      <c r="A240" s="5" t="s">
        <v>40</v>
      </c>
      <c r="B240" s="73"/>
      <c r="C240" s="71">
        <v>8600</v>
      </c>
      <c r="D240" s="70">
        <f t="shared" si="21"/>
        <v>358.33333333333331</v>
      </c>
      <c r="E240" s="70">
        <f t="shared" si="22"/>
        <v>807.5117370892018</v>
      </c>
      <c r="F240" s="70">
        <f t="shared" si="23"/>
        <v>33.646322378716739</v>
      </c>
    </row>
    <row r="241" spans="1:6" s="15" customFormat="1" x14ac:dyDescent="0.45">
      <c r="A241" s="8" t="s">
        <v>27</v>
      </c>
      <c r="B241" s="74"/>
      <c r="C241" s="71">
        <v>13400</v>
      </c>
      <c r="D241" s="70">
        <f t="shared" si="21"/>
        <v>558.33333333333337</v>
      </c>
      <c r="E241" s="70">
        <f t="shared" si="22"/>
        <v>1258.2159624413146</v>
      </c>
      <c r="F241" s="70">
        <f t="shared" si="23"/>
        <v>52.425665101721442</v>
      </c>
    </row>
    <row r="242" spans="1:6" s="17" customFormat="1" x14ac:dyDescent="0.45">
      <c r="A242" s="16" t="s">
        <v>41</v>
      </c>
      <c r="B242" s="75"/>
      <c r="C242" s="84">
        <f>SUM(C243:C248)</f>
        <v>55186.176446000005</v>
      </c>
      <c r="D242" s="70">
        <f t="shared" si="21"/>
        <v>2299.4240185833337</v>
      </c>
      <c r="E242" s="70">
        <f t="shared" si="22"/>
        <v>5181.8006052582159</v>
      </c>
      <c r="F242" s="70">
        <f t="shared" si="23"/>
        <v>215.90835855242565</v>
      </c>
    </row>
    <row r="243" spans="1:6" x14ac:dyDescent="0.45">
      <c r="A243" s="7" t="s">
        <v>6</v>
      </c>
      <c r="B243" s="70"/>
      <c r="C243" s="35">
        <v>55186.176446000005</v>
      </c>
      <c r="D243" s="70">
        <f t="shared" si="21"/>
        <v>2299.4240185833337</v>
      </c>
      <c r="E243" s="70">
        <f t="shared" si="22"/>
        <v>5181.8006052582159</v>
      </c>
      <c r="F243" s="70">
        <f t="shared" si="23"/>
        <v>215.90835855242565</v>
      </c>
    </row>
    <row r="244" spans="1:6" x14ac:dyDescent="0.45">
      <c r="A244" s="7" t="s">
        <v>7</v>
      </c>
      <c r="B244" s="70"/>
      <c r="C244" s="72">
        <v>0</v>
      </c>
      <c r="D244" s="70">
        <f t="shared" si="21"/>
        <v>0</v>
      </c>
      <c r="E244" s="70">
        <f t="shared" si="22"/>
        <v>0</v>
      </c>
      <c r="F244" s="70">
        <f t="shared" si="23"/>
        <v>0</v>
      </c>
    </row>
    <row r="245" spans="1:6" x14ac:dyDescent="0.45">
      <c r="A245" s="7" t="s">
        <v>15</v>
      </c>
      <c r="B245" s="70"/>
      <c r="C245" s="72">
        <v>0</v>
      </c>
      <c r="D245" s="70">
        <f t="shared" si="21"/>
        <v>0</v>
      </c>
      <c r="E245" s="70">
        <f t="shared" si="22"/>
        <v>0</v>
      </c>
      <c r="F245" s="70">
        <f t="shared" si="23"/>
        <v>0</v>
      </c>
    </row>
    <row r="246" spans="1:6" x14ac:dyDescent="0.45">
      <c r="A246" s="7" t="s">
        <v>8</v>
      </c>
      <c r="B246" s="70"/>
      <c r="C246" s="72">
        <v>0</v>
      </c>
      <c r="D246" s="70">
        <f t="shared" si="21"/>
        <v>0</v>
      </c>
      <c r="E246" s="70">
        <f t="shared" si="22"/>
        <v>0</v>
      </c>
      <c r="F246" s="70">
        <f t="shared" si="23"/>
        <v>0</v>
      </c>
    </row>
    <row r="247" spans="1:6" x14ac:dyDescent="0.45">
      <c r="A247" s="7" t="s">
        <v>10</v>
      </c>
      <c r="B247" s="70"/>
      <c r="C247" s="72">
        <v>0</v>
      </c>
      <c r="D247" s="70">
        <f t="shared" si="21"/>
        <v>0</v>
      </c>
      <c r="E247" s="70">
        <f t="shared" si="22"/>
        <v>0</v>
      </c>
      <c r="F247" s="70">
        <f t="shared" si="23"/>
        <v>0</v>
      </c>
    </row>
    <row r="248" spans="1:6" x14ac:dyDescent="0.45">
      <c r="A248" s="7" t="s">
        <v>11</v>
      </c>
      <c r="B248" s="70"/>
      <c r="C248" s="72">
        <v>0</v>
      </c>
      <c r="D248" s="70">
        <f t="shared" si="21"/>
        <v>0</v>
      </c>
      <c r="E248" s="70">
        <f t="shared" si="22"/>
        <v>0</v>
      </c>
      <c r="F248" s="70">
        <f t="shared" si="23"/>
        <v>0</v>
      </c>
    </row>
    <row r="249" spans="1:6" x14ac:dyDescent="0.45">
      <c r="A249" s="4" t="s">
        <v>30</v>
      </c>
      <c r="B249" s="68"/>
      <c r="C249" s="69">
        <f>SUM(C250:C252)</f>
        <v>40600</v>
      </c>
      <c r="D249" s="68">
        <f t="shared" si="21"/>
        <v>1691.6666666666667</v>
      </c>
      <c r="E249" s="68">
        <f t="shared" si="22"/>
        <v>3812.2065727699528</v>
      </c>
      <c r="F249" s="68">
        <f t="shared" si="23"/>
        <v>158.84194053208137</v>
      </c>
    </row>
    <row r="250" spans="1:6" s="14" customFormat="1" x14ac:dyDescent="0.45">
      <c r="A250" s="5" t="s">
        <v>40</v>
      </c>
      <c r="B250" s="73"/>
      <c r="C250" s="71">
        <v>3600</v>
      </c>
      <c r="D250" s="70">
        <f t="shared" si="21"/>
        <v>150</v>
      </c>
      <c r="E250" s="70">
        <f t="shared" si="22"/>
        <v>338.02816901408448</v>
      </c>
      <c r="F250" s="70">
        <f t="shared" si="23"/>
        <v>14.08450704225352</v>
      </c>
    </row>
    <row r="251" spans="1:6" s="15" customFormat="1" x14ac:dyDescent="0.45">
      <c r="A251" s="8" t="s">
        <v>27</v>
      </c>
      <c r="B251" s="74"/>
      <c r="C251" s="71">
        <v>37000</v>
      </c>
      <c r="D251" s="70">
        <f t="shared" si="21"/>
        <v>1541.6666666666667</v>
      </c>
      <c r="E251" s="70">
        <f t="shared" si="22"/>
        <v>3474.1784037558682</v>
      </c>
      <c r="F251" s="70">
        <f t="shared" si="23"/>
        <v>144.75743348982783</v>
      </c>
    </row>
    <row r="252" spans="1:6" s="17" customFormat="1" x14ac:dyDescent="0.45">
      <c r="A252" s="16" t="s">
        <v>41</v>
      </c>
      <c r="B252" s="75"/>
      <c r="C252" s="71">
        <f>SUM(C253:C258)</f>
        <v>0</v>
      </c>
      <c r="D252" s="70">
        <f t="shared" si="21"/>
        <v>0</v>
      </c>
      <c r="E252" s="70">
        <f t="shared" si="22"/>
        <v>0</v>
      </c>
      <c r="F252" s="70">
        <f t="shared" si="23"/>
        <v>0</v>
      </c>
    </row>
    <row r="253" spans="1:6" x14ac:dyDescent="0.45">
      <c r="A253" s="7" t="s">
        <v>6</v>
      </c>
      <c r="B253" s="70"/>
      <c r="C253" s="71">
        <v>0</v>
      </c>
      <c r="D253" s="70">
        <f t="shared" si="21"/>
        <v>0</v>
      </c>
      <c r="E253" s="70">
        <f t="shared" si="22"/>
        <v>0</v>
      </c>
      <c r="F253" s="70">
        <f t="shared" si="23"/>
        <v>0</v>
      </c>
    </row>
    <row r="254" spans="1:6" x14ac:dyDescent="0.45">
      <c r="A254" s="7" t="s">
        <v>7</v>
      </c>
      <c r="B254" s="70"/>
      <c r="C254" s="71">
        <v>0</v>
      </c>
      <c r="D254" s="70">
        <f t="shared" si="21"/>
        <v>0</v>
      </c>
      <c r="E254" s="70">
        <f t="shared" si="22"/>
        <v>0</v>
      </c>
      <c r="F254" s="70">
        <f t="shared" si="23"/>
        <v>0</v>
      </c>
    </row>
    <row r="255" spans="1:6" x14ac:dyDescent="0.45">
      <c r="A255" s="7" t="s">
        <v>15</v>
      </c>
      <c r="B255" s="70"/>
      <c r="C255" s="71">
        <v>0</v>
      </c>
      <c r="D255" s="70">
        <f t="shared" si="21"/>
        <v>0</v>
      </c>
      <c r="E255" s="70">
        <f t="shared" si="22"/>
        <v>0</v>
      </c>
      <c r="F255" s="70">
        <f t="shared" si="23"/>
        <v>0</v>
      </c>
    </row>
    <row r="256" spans="1:6" x14ac:dyDescent="0.45">
      <c r="A256" s="7" t="s">
        <v>8</v>
      </c>
      <c r="B256" s="70"/>
      <c r="C256" s="71">
        <v>0</v>
      </c>
      <c r="D256" s="70">
        <f t="shared" si="21"/>
        <v>0</v>
      </c>
      <c r="E256" s="70">
        <f t="shared" si="22"/>
        <v>0</v>
      </c>
      <c r="F256" s="70">
        <f t="shared" si="23"/>
        <v>0</v>
      </c>
    </row>
    <row r="257" spans="1:6" x14ac:dyDescent="0.45">
      <c r="A257" s="7" t="s">
        <v>10</v>
      </c>
      <c r="B257" s="70"/>
      <c r="C257" s="72">
        <v>0</v>
      </c>
      <c r="D257" s="70">
        <f t="shared" si="21"/>
        <v>0</v>
      </c>
      <c r="E257" s="70">
        <f t="shared" si="22"/>
        <v>0</v>
      </c>
      <c r="F257" s="70">
        <f t="shared" si="23"/>
        <v>0</v>
      </c>
    </row>
    <row r="258" spans="1:6" x14ac:dyDescent="0.45">
      <c r="A258" s="7" t="s">
        <v>11</v>
      </c>
      <c r="B258" s="70"/>
      <c r="C258" s="72">
        <v>0</v>
      </c>
      <c r="D258" s="70">
        <f t="shared" si="21"/>
        <v>0</v>
      </c>
      <c r="E258" s="70">
        <f t="shared" si="22"/>
        <v>0</v>
      </c>
      <c r="F258" s="70">
        <f t="shared" si="23"/>
        <v>0</v>
      </c>
    </row>
    <row r="259" spans="1:6" x14ac:dyDescent="0.45">
      <c r="A259" s="3" t="str">
        <f>Entry!A331</f>
        <v>JUNE</v>
      </c>
      <c r="B259" s="77"/>
      <c r="C259" s="85"/>
      <c r="D259" s="77"/>
      <c r="E259" s="77"/>
      <c r="F259" s="77"/>
    </row>
    <row r="260" spans="1:6" x14ac:dyDescent="0.45">
      <c r="A260" s="13" t="s">
        <v>25</v>
      </c>
      <c r="B260" s="79"/>
      <c r="C260" s="80">
        <f>C261+C271+C281</f>
        <v>384686.176446</v>
      </c>
      <c r="D260" s="79">
        <f>C260/24</f>
        <v>16028.590685249999</v>
      </c>
      <c r="E260" s="79">
        <f>C260/10.65</f>
        <v>36120.767741408446</v>
      </c>
      <c r="F260" s="79">
        <f>E260/24</f>
        <v>1505.0319892253519</v>
      </c>
    </row>
    <row r="261" spans="1:6" x14ac:dyDescent="0.45">
      <c r="A261" s="4" t="s">
        <v>24</v>
      </c>
      <c r="B261" s="68"/>
      <c r="C261" s="69">
        <f>SUM(C262:C264)</f>
        <v>262500</v>
      </c>
      <c r="D261" s="68">
        <f t="shared" ref="D261:D290" si="24">C261/24</f>
        <v>10937.5</v>
      </c>
      <c r="E261" s="68">
        <f t="shared" ref="E261:E290" si="25">C261/10.65</f>
        <v>24647.887323943662</v>
      </c>
      <c r="F261" s="68">
        <f t="shared" ref="F261:F290" si="26">E261/24</f>
        <v>1026.9953051643192</v>
      </c>
    </row>
    <row r="262" spans="1:6" s="14" customFormat="1" x14ac:dyDescent="0.45">
      <c r="A262" s="5" t="s">
        <v>40</v>
      </c>
      <c r="B262" s="73"/>
      <c r="C262" s="71">
        <v>244000</v>
      </c>
      <c r="D262" s="70">
        <f t="shared" si="24"/>
        <v>10166.666666666666</v>
      </c>
      <c r="E262" s="70">
        <f t="shared" si="25"/>
        <v>22910.798122065728</v>
      </c>
      <c r="F262" s="70">
        <f t="shared" si="26"/>
        <v>954.61658841940528</v>
      </c>
    </row>
    <row r="263" spans="1:6" s="15" customFormat="1" x14ac:dyDescent="0.45">
      <c r="A263" s="8" t="s">
        <v>27</v>
      </c>
      <c r="B263" s="74"/>
      <c r="C263" s="72">
        <v>300</v>
      </c>
      <c r="D263" s="70">
        <f t="shared" si="24"/>
        <v>12.5</v>
      </c>
      <c r="E263" s="70">
        <f t="shared" si="25"/>
        <v>28.16901408450704</v>
      </c>
      <c r="F263" s="70">
        <f t="shared" si="26"/>
        <v>1.1737089201877933</v>
      </c>
    </row>
    <row r="264" spans="1:6" s="17" customFormat="1" x14ac:dyDescent="0.45">
      <c r="A264" s="16" t="s">
        <v>41</v>
      </c>
      <c r="B264" s="75"/>
      <c r="C264" s="72">
        <f>SUM(C265:C270)</f>
        <v>18200</v>
      </c>
      <c r="D264" s="70">
        <f t="shared" si="24"/>
        <v>758.33333333333337</v>
      </c>
      <c r="E264" s="70">
        <f t="shared" si="25"/>
        <v>1708.9201877934272</v>
      </c>
      <c r="F264" s="70">
        <f t="shared" si="26"/>
        <v>71.205007824726138</v>
      </c>
    </row>
    <row r="265" spans="1:6" x14ac:dyDescent="0.45">
      <c r="A265" s="7" t="s">
        <v>6</v>
      </c>
      <c r="B265" s="82">
        <v>73450</v>
      </c>
      <c r="C265" s="72">
        <v>18200</v>
      </c>
      <c r="D265" s="70">
        <f t="shared" si="24"/>
        <v>758.33333333333337</v>
      </c>
      <c r="E265" s="70">
        <f t="shared" si="25"/>
        <v>1708.9201877934272</v>
      </c>
      <c r="F265" s="70">
        <f t="shared" si="26"/>
        <v>71.205007824726138</v>
      </c>
    </row>
    <row r="266" spans="1:6" x14ac:dyDescent="0.45">
      <c r="A266" s="7" t="s">
        <v>7</v>
      </c>
      <c r="B266" s="81">
        <v>45386.7</v>
      </c>
      <c r="C266" s="72">
        <v>0</v>
      </c>
      <c r="D266" s="70">
        <f t="shared" si="24"/>
        <v>0</v>
      </c>
      <c r="E266" s="70">
        <f t="shared" si="25"/>
        <v>0</v>
      </c>
      <c r="F266" s="70">
        <f t="shared" si="26"/>
        <v>0</v>
      </c>
    </row>
    <row r="267" spans="1:6" x14ac:dyDescent="0.45">
      <c r="A267" s="7" t="s">
        <v>15</v>
      </c>
      <c r="B267" s="81">
        <v>57541.599999999999</v>
      </c>
      <c r="C267" s="72">
        <v>0</v>
      </c>
      <c r="D267" s="70">
        <f t="shared" si="24"/>
        <v>0</v>
      </c>
      <c r="E267" s="70">
        <f t="shared" si="25"/>
        <v>0</v>
      </c>
      <c r="F267" s="70">
        <f t="shared" si="26"/>
        <v>0</v>
      </c>
    </row>
    <row r="268" spans="1:6" x14ac:dyDescent="0.45">
      <c r="A268" s="7" t="s">
        <v>8</v>
      </c>
      <c r="B268" s="81">
        <v>46042</v>
      </c>
      <c r="C268" s="72">
        <v>0</v>
      </c>
      <c r="D268" s="70">
        <f t="shared" si="24"/>
        <v>0</v>
      </c>
      <c r="E268" s="70">
        <f t="shared" si="25"/>
        <v>0</v>
      </c>
      <c r="F268" s="70">
        <f t="shared" si="26"/>
        <v>0</v>
      </c>
    </row>
    <row r="269" spans="1:6" x14ac:dyDescent="0.45">
      <c r="A269" s="7" t="s">
        <v>10</v>
      </c>
      <c r="B269" s="81">
        <v>121131.8</v>
      </c>
      <c r="C269" s="72">
        <v>0</v>
      </c>
      <c r="D269" s="70">
        <f t="shared" si="24"/>
        <v>0</v>
      </c>
      <c r="E269" s="70">
        <f t="shared" si="25"/>
        <v>0</v>
      </c>
      <c r="F269" s="70">
        <f t="shared" si="26"/>
        <v>0</v>
      </c>
    </row>
    <row r="270" spans="1:6" x14ac:dyDescent="0.45">
      <c r="A270" s="7" t="s">
        <v>11</v>
      </c>
      <c r="B270" s="81">
        <v>188379.9</v>
      </c>
      <c r="C270" s="72">
        <v>0</v>
      </c>
      <c r="D270" s="70">
        <f t="shared" si="24"/>
        <v>0</v>
      </c>
      <c r="E270" s="70">
        <f t="shared" si="25"/>
        <v>0</v>
      </c>
      <c r="F270" s="70">
        <f t="shared" si="26"/>
        <v>0</v>
      </c>
    </row>
    <row r="271" spans="1:6" x14ac:dyDescent="0.45">
      <c r="A271" s="4" t="s">
        <v>29</v>
      </c>
      <c r="B271" s="68"/>
      <c r="C271" s="69">
        <f>SUM(C272:C274)</f>
        <v>77186.176445999998</v>
      </c>
      <c r="D271" s="68">
        <f t="shared" si="24"/>
        <v>3216.0906852499998</v>
      </c>
      <c r="E271" s="68">
        <f t="shared" si="25"/>
        <v>7247.5283047887324</v>
      </c>
      <c r="F271" s="68">
        <f t="shared" si="26"/>
        <v>301.98034603286385</v>
      </c>
    </row>
    <row r="272" spans="1:6" s="14" customFormat="1" x14ac:dyDescent="0.45">
      <c r="A272" s="5" t="s">
        <v>40</v>
      </c>
      <c r="B272" s="73"/>
      <c r="C272" s="71">
        <v>8600</v>
      </c>
      <c r="D272" s="70">
        <f t="shared" si="24"/>
        <v>358.33333333333331</v>
      </c>
      <c r="E272" s="70">
        <f t="shared" si="25"/>
        <v>807.5117370892018</v>
      </c>
      <c r="F272" s="70">
        <f t="shared" si="26"/>
        <v>33.646322378716739</v>
      </c>
    </row>
    <row r="273" spans="1:6" s="15" customFormat="1" x14ac:dyDescent="0.45">
      <c r="A273" s="8" t="s">
        <v>27</v>
      </c>
      <c r="B273" s="74"/>
      <c r="C273" s="71">
        <v>13400</v>
      </c>
      <c r="D273" s="70">
        <f t="shared" si="24"/>
        <v>558.33333333333337</v>
      </c>
      <c r="E273" s="70">
        <f t="shared" si="25"/>
        <v>1258.2159624413146</v>
      </c>
      <c r="F273" s="70">
        <f t="shared" si="26"/>
        <v>52.425665101721442</v>
      </c>
    </row>
    <row r="274" spans="1:6" s="17" customFormat="1" x14ac:dyDescent="0.45">
      <c r="A274" s="16" t="s">
        <v>41</v>
      </c>
      <c r="B274" s="75"/>
      <c r="C274" s="84">
        <f>SUM(C275:C280)</f>
        <v>55186.176446000005</v>
      </c>
      <c r="D274" s="70">
        <f t="shared" si="24"/>
        <v>2299.4240185833337</v>
      </c>
      <c r="E274" s="70">
        <f t="shared" si="25"/>
        <v>5181.8006052582159</v>
      </c>
      <c r="F274" s="70">
        <f t="shared" si="26"/>
        <v>215.90835855242565</v>
      </c>
    </row>
    <row r="275" spans="1:6" x14ac:dyDescent="0.45">
      <c r="A275" s="7" t="s">
        <v>6</v>
      </c>
      <c r="B275" s="70"/>
      <c r="C275" s="35">
        <v>55186.176446000005</v>
      </c>
      <c r="D275" s="70">
        <f t="shared" si="24"/>
        <v>2299.4240185833337</v>
      </c>
      <c r="E275" s="70">
        <f t="shared" si="25"/>
        <v>5181.8006052582159</v>
      </c>
      <c r="F275" s="70">
        <f t="shared" si="26"/>
        <v>215.90835855242565</v>
      </c>
    </row>
    <row r="276" spans="1:6" x14ac:dyDescent="0.45">
      <c r="A276" s="7" t="s">
        <v>7</v>
      </c>
      <c r="B276" s="70"/>
      <c r="C276" s="72">
        <v>0</v>
      </c>
      <c r="D276" s="70">
        <f t="shared" si="24"/>
        <v>0</v>
      </c>
      <c r="E276" s="70">
        <f t="shared" si="25"/>
        <v>0</v>
      </c>
      <c r="F276" s="70">
        <f t="shared" si="26"/>
        <v>0</v>
      </c>
    </row>
    <row r="277" spans="1:6" x14ac:dyDescent="0.45">
      <c r="A277" s="7" t="s">
        <v>15</v>
      </c>
      <c r="B277" s="70"/>
      <c r="C277" s="72">
        <v>0</v>
      </c>
      <c r="D277" s="70">
        <f t="shared" si="24"/>
        <v>0</v>
      </c>
      <c r="E277" s="70">
        <f t="shared" si="25"/>
        <v>0</v>
      </c>
      <c r="F277" s="70">
        <f t="shared" si="26"/>
        <v>0</v>
      </c>
    </row>
    <row r="278" spans="1:6" x14ac:dyDescent="0.45">
      <c r="A278" s="7" t="s">
        <v>8</v>
      </c>
      <c r="B278" s="70"/>
      <c r="C278" s="72">
        <v>0</v>
      </c>
      <c r="D278" s="70">
        <f t="shared" si="24"/>
        <v>0</v>
      </c>
      <c r="E278" s="70">
        <f t="shared" si="25"/>
        <v>0</v>
      </c>
      <c r="F278" s="70">
        <f t="shared" si="26"/>
        <v>0</v>
      </c>
    </row>
    <row r="279" spans="1:6" x14ac:dyDescent="0.45">
      <c r="A279" s="7" t="s">
        <v>10</v>
      </c>
      <c r="B279" s="70"/>
      <c r="C279" s="72">
        <v>0</v>
      </c>
      <c r="D279" s="70">
        <f t="shared" si="24"/>
        <v>0</v>
      </c>
      <c r="E279" s="70">
        <f t="shared" si="25"/>
        <v>0</v>
      </c>
      <c r="F279" s="70">
        <f t="shared" si="26"/>
        <v>0</v>
      </c>
    </row>
    <row r="280" spans="1:6" x14ac:dyDescent="0.45">
      <c r="A280" s="7" t="s">
        <v>11</v>
      </c>
      <c r="B280" s="70"/>
      <c r="C280" s="72">
        <v>0</v>
      </c>
      <c r="D280" s="70">
        <f t="shared" si="24"/>
        <v>0</v>
      </c>
      <c r="E280" s="70">
        <f t="shared" si="25"/>
        <v>0</v>
      </c>
      <c r="F280" s="70">
        <f t="shared" si="26"/>
        <v>0</v>
      </c>
    </row>
    <row r="281" spans="1:6" x14ac:dyDescent="0.45">
      <c r="A281" s="4" t="s">
        <v>30</v>
      </c>
      <c r="B281" s="68"/>
      <c r="C281" s="69">
        <f>SUM(C282:C284)</f>
        <v>45000</v>
      </c>
      <c r="D281" s="68">
        <f t="shared" si="24"/>
        <v>1875</v>
      </c>
      <c r="E281" s="68">
        <f t="shared" si="25"/>
        <v>4225.3521126760561</v>
      </c>
      <c r="F281" s="68">
        <f t="shared" si="26"/>
        <v>176.05633802816899</v>
      </c>
    </row>
    <row r="282" spans="1:6" s="14" customFormat="1" x14ac:dyDescent="0.45">
      <c r="A282" s="5" t="s">
        <v>40</v>
      </c>
      <c r="B282" s="73"/>
      <c r="C282" s="71">
        <v>2000</v>
      </c>
      <c r="D282" s="70">
        <f t="shared" si="24"/>
        <v>83.333333333333329</v>
      </c>
      <c r="E282" s="70">
        <f t="shared" si="25"/>
        <v>187.79342723004694</v>
      </c>
      <c r="F282" s="70">
        <f t="shared" si="26"/>
        <v>7.8247261345852896</v>
      </c>
    </row>
    <row r="283" spans="1:6" s="15" customFormat="1" x14ac:dyDescent="0.45">
      <c r="A283" s="8" t="s">
        <v>27</v>
      </c>
      <c r="B283" s="74"/>
      <c r="C283" s="71">
        <v>43000</v>
      </c>
      <c r="D283" s="70">
        <f t="shared" si="24"/>
        <v>1791.6666666666667</v>
      </c>
      <c r="E283" s="70">
        <f t="shared" si="25"/>
        <v>4037.5586854460093</v>
      </c>
      <c r="F283" s="70">
        <f t="shared" si="26"/>
        <v>168.23161189358373</v>
      </c>
    </row>
    <row r="284" spans="1:6" s="17" customFormat="1" x14ac:dyDescent="0.45">
      <c r="A284" s="16" t="s">
        <v>41</v>
      </c>
      <c r="B284" s="75"/>
      <c r="C284" s="72">
        <f>SUM(C285:C290)</f>
        <v>0</v>
      </c>
      <c r="D284" s="70">
        <f t="shared" si="24"/>
        <v>0</v>
      </c>
      <c r="E284" s="70">
        <f t="shared" si="25"/>
        <v>0</v>
      </c>
      <c r="F284" s="70">
        <f t="shared" si="26"/>
        <v>0</v>
      </c>
    </row>
    <row r="285" spans="1:6" x14ac:dyDescent="0.45">
      <c r="A285" s="7" t="s">
        <v>6</v>
      </c>
      <c r="B285" s="70"/>
      <c r="C285" s="72">
        <v>0</v>
      </c>
      <c r="D285" s="70">
        <f t="shared" si="24"/>
        <v>0</v>
      </c>
      <c r="E285" s="70">
        <f t="shared" si="25"/>
        <v>0</v>
      </c>
      <c r="F285" s="70">
        <f t="shared" si="26"/>
        <v>0</v>
      </c>
    </row>
    <row r="286" spans="1:6" x14ac:dyDescent="0.45">
      <c r="A286" s="7" t="s">
        <v>7</v>
      </c>
      <c r="B286" s="70"/>
      <c r="C286" s="72">
        <v>0</v>
      </c>
      <c r="D286" s="70">
        <f t="shared" si="24"/>
        <v>0</v>
      </c>
      <c r="E286" s="70">
        <f t="shared" si="25"/>
        <v>0</v>
      </c>
      <c r="F286" s="70">
        <f t="shared" si="26"/>
        <v>0</v>
      </c>
    </row>
    <row r="287" spans="1:6" x14ac:dyDescent="0.45">
      <c r="A287" s="7" t="s">
        <v>15</v>
      </c>
      <c r="B287" s="70"/>
      <c r="C287" s="72">
        <v>0</v>
      </c>
      <c r="D287" s="70">
        <f t="shared" si="24"/>
        <v>0</v>
      </c>
      <c r="E287" s="70">
        <f t="shared" si="25"/>
        <v>0</v>
      </c>
      <c r="F287" s="70">
        <f t="shared" si="26"/>
        <v>0</v>
      </c>
    </row>
    <row r="288" spans="1:6" x14ac:dyDescent="0.45">
      <c r="A288" s="7" t="s">
        <v>8</v>
      </c>
      <c r="B288" s="70"/>
      <c r="C288" s="72">
        <v>0</v>
      </c>
      <c r="D288" s="70">
        <f t="shared" si="24"/>
        <v>0</v>
      </c>
      <c r="E288" s="70">
        <f t="shared" si="25"/>
        <v>0</v>
      </c>
      <c r="F288" s="70">
        <f t="shared" si="26"/>
        <v>0</v>
      </c>
    </row>
    <row r="289" spans="1:6" x14ac:dyDescent="0.45">
      <c r="A289" s="7" t="s">
        <v>10</v>
      </c>
      <c r="B289" s="70"/>
      <c r="C289" s="72">
        <v>0</v>
      </c>
      <c r="D289" s="70">
        <f t="shared" si="24"/>
        <v>0</v>
      </c>
      <c r="E289" s="70">
        <f t="shared" si="25"/>
        <v>0</v>
      </c>
      <c r="F289" s="70">
        <f t="shared" si="26"/>
        <v>0</v>
      </c>
    </row>
    <row r="290" spans="1:6" x14ac:dyDescent="0.45">
      <c r="A290" s="7" t="s">
        <v>11</v>
      </c>
      <c r="B290" s="70"/>
      <c r="C290" s="72">
        <v>0</v>
      </c>
      <c r="D290" s="70">
        <f t="shared" si="24"/>
        <v>0</v>
      </c>
      <c r="E290" s="70">
        <f t="shared" si="25"/>
        <v>0</v>
      </c>
      <c r="F290" s="70">
        <f t="shared" si="26"/>
        <v>0</v>
      </c>
    </row>
    <row r="291" spans="1:6" x14ac:dyDescent="0.45">
      <c r="A291" s="3" t="str">
        <f>Entry!A372</f>
        <v>JULY</v>
      </c>
      <c r="B291" s="77"/>
      <c r="C291" s="78"/>
      <c r="D291" s="77"/>
      <c r="E291" s="77"/>
      <c r="F291" s="77"/>
    </row>
    <row r="292" spans="1:6" x14ac:dyDescent="0.45">
      <c r="A292" s="13" t="s">
        <v>25</v>
      </c>
      <c r="B292" s="79"/>
      <c r="C292" s="80">
        <f>C293+C303+C313</f>
        <v>442386.176446</v>
      </c>
      <c r="D292" s="79">
        <f>C292/24</f>
        <v>18432.757351916665</v>
      </c>
      <c r="E292" s="79">
        <f>C292/10.65</f>
        <v>41538.608116995303</v>
      </c>
      <c r="F292" s="79">
        <f>E292/24</f>
        <v>1730.7753382081376</v>
      </c>
    </row>
    <row r="293" spans="1:6" x14ac:dyDescent="0.45">
      <c r="A293" s="4" t="s">
        <v>24</v>
      </c>
      <c r="B293" s="68"/>
      <c r="C293" s="69">
        <f>SUM(C294:C296)</f>
        <v>262500</v>
      </c>
      <c r="D293" s="68">
        <f t="shared" ref="D293:D322" si="27">C293/24</f>
        <v>10937.5</v>
      </c>
      <c r="E293" s="68">
        <f t="shared" ref="E293:E322" si="28">C293/10.65</f>
        <v>24647.887323943662</v>
      </c>
      <c r="F293" s="68">
        <f t="shared" ref="F293:F322" si="29">E293/24</f>
        <v>1026.9953051643192</v>
      </c>
    </row>
    <row r="294" spans="1:6" s="14" customFormat="1" x14ac:dyDescent="0.45">
      <c r="A294" s="5" t="s">
        <v>40</v>
      </c>
      <c r="B294" s="73"/>
      <c r="C294" s="71">
        <v>244000</v>
      </c>
      <c r="D294" s="70">
        <f t="shared" si="27"/>
        <v>10166.666666666666</v>
      </c>
      <c r="E294" s="70">
        <f t="shared" si="28"/>
        <v>22910.798122065728</v>
      </c>
      <c r="F294" s="70">
        <f t="shared" si="29"/>
        <v>954.61658841940528</v>
      </c>
    </row>
    <row r="295" spans="1:6" s="15" customFormat="1" x14ac:dyDescent="0.45">
      <c r="A295" s="8" t="s">
        <v>27</v>
      </c>
      <c r="B295" s="74"/>
      <c r="C295" s="72">
        <v>300</v>
      </c>
      <c r="D295" s="70">
        <f t="shared" si="27"/>
        <v>12.5</v>
      </c>
      <c r="E295" s="70">
        <f t="shared" si="28"/>
        <v>28.16901408450704</v>
      </c>
      <c r="F295" s="70">
        <f t="shared" si="29"/>
        <v>1.1737089201877933</v>
      </c>
    </row>
    <row r="296" spans="1:6" s="17" customFormat="1" x14ac:dyDescent="0.45">
      <c r="A296" s="16" t="s">
        <v>41</v>
      </c>
      <c r="B296" s="75"/>
      <c r="C296" s="72">
        <f>SUM(C297:C302)</f>
        <v>18200</v>
      </c>
      <c r="D296" s="70">
        <f t="shared" si="27"/>
        <v>758.33333333333337</v>
      </c>
      <c r="E296" s="70">
        <f t="shared" si="28"/>
        <v>1708.9201877934272</v>
      </c>
      <c r="F296" s="70">
        <f t="shared" si="29"/>
        <v>71.205007824726138</v>
      </c>
    </row>
    <row r="297" spans="1:6" x14ac:dyDescent="0.45">
      <c r="A297" s="7" t="s">
        <v>6</v>
      </c>
      <c r="B297" s="82">
        <v>73450</v>
      </c>
      <c r="C297" s="72">
        <v>18200</v>
      </c>
      <c r="D297" s="70">
        <f t="shared" si="27"/>
        <v>758.33333333333337</v>
      </c>
      <c r="E297" s="70">
        <f t="shared" si="28"/>
        <v>1708.9201877934272</v>
      </c>
      <c r="F297" s="70">
        <f t="shared" si="29"/>
        <v>71.205007824726138</v>
      </c>
    </row>
    <row r="298" spans="1:6" x14ac:dyDescent="0.45">
      <c r="A298" s="7" t="s">
        <v>7</v>
      </c>
      <c r="B298" s="81">
        <v>45386.7</v>
      </c>
      <c r="C298" s="72">
        <v>0</v>
      </c>
      <c r="D298" s="70">
        <f t="shared" si="27"/>
        <v>0</v>
      </c>
      <c r="E298" s="70">
        <f t="shared" si="28"/>
        <v>0</v>
      </c>
      <c r="F298" s="70">
        <f t="shared" si="29"/>
        <v>0</v>
      </c>
    </row>
    <row r="299" spans="1:6" x14ac:dyDescent="0.45">
      <c r="A299" s="7" t="s">
        <v>15</v>
      </c>
      <c r="B299" s="81">
        <v>57541.599999999999</v>
      </c>
      <c r="C299" s="72">
        <v>0</v>
      </c>
      <c r="D299" s="70">
        <f t="shared" si="27"/>
        <v>0</v>
      </c>
      <c r="E299" s="70">
        <f t="shared" si="28"/>
        <v>0</v>
      </c>
      <c r="F299" s="70">
        <f t="shared" si="29"/>
        <v>0</v>
      </c>
    </row>
    <row r="300" spans="1:6" x14ac:dyDescent="0.45">
      <c r="A300" s="7" t="s">
        <v>8</v>
      </c>
      <c r="B300" s="81">
        <v>46042</v>
      </c>
      <c r="C300" s="72">
        <v>0</v>
      </c>
      <c r="D300" s="70">
        <f t="shared" si="27"/>
        <v>0</v>
      </c>
      <c r="E300" s="70">
        <f t="shared" si="28"/>
        <v>0</v>
      </c>
      <c r="F300" s="70">
        <f t="shared" si="29"/>
        <v>0</v>
      </c>
    </row>
    <row r="301" spans="1:6" x14ac:dyDescent="0.45">
      <c r="A301" s="7" t="s">
        <v>10</v>
      </c>
      <c r="B301" s="81">
        <v>121131.8</v>
      </c>
      <c r="C301" s="72">
        <v>0</v>
      </c>
      <c r="D301" s="70">
        <f t="shared" si="27"/>
        <v>0</v>
      </c>
      <c r="E301" s="70">
        <f t="shared" si="28"/>
        <v>0</v>
      </c>
      <c r="F301" s="70">
        <f t="shared" si="29"/>
        <v>0</v>
      </c>
    </row>
    <row r="302" spans="1:6" x14ac:dyDescent="0.45">
      <c r="A302" s="7" t="s">
        <v>11</v>
      </c>
      <c r="B302" s="81">
        <v>188379.9</v>
      </c>
      <c r="C302" s="72">
        <v>0</v>
      </c>
      <c r="D302" s="70">
        <f t="shared" si="27"/>
        <v>0</v>
      </c>
      <c r="E302" s="70">
        <f t="shared" si="28"/>
        <v>0</v>
      </c>
      <c r="F302" s="70">
        <f t="shared" si="29"/>
        <v>0</v>
      </c>
    </row>
    <row r="303" spans="1:6" x14ac:dyDescent="0.45">
      <c r="A303" s="4" t="s">
        <v>29</v>
      </c>
      <c r="B303" s="68"/>
      <c r="C303" s="69">
        <f>SUM(C304:C306)</f>
        <v>115486.176446</v>
      </c>
      <c r="D303" s="68">
        <f t="shared" si="27"/>
        <v>4811.9240185833332</v>
      </c>
      <c r="E303" s="68">
        <f t="shared" si="28"/>
        <v>10843.772436244131</v>
      </c>
      <c r="F303" s="68">
        <f t="shared" si="29"/>
        <v>451.82385151017212</v>
      </c>
    </row>
    <row r="304" spans="1:6" s="14" customFormat="1" x14ac:dyDescent="0.45">
      <c r="A304" s="5" t="s">
        <v>40</v>
      </c>
      <c r="B304" s="73"/>
      <c r="C304" s="71">
        <v>3300</v>
      </c>
      <c r="D304" s="70">
        <f t="shared" si="27"/>
        <v>137.5</v>
      </c>
      <c r="E304" s="70">
        <f t="shared" si="28"/>
        <v>309.85915492957747</v>
      </c>
      <c r="F304" s="70">
        <f t="shared" si="29"/>
        <v>12.910798122065728</v>
      </c>
    </row>
    <row r="305" spans="1:6" s="15" customFormat="1" x14ac:dyDescent="0.45">
      <c r="A305" s="8" t="s">
        <v>27</v>
      </c>
      <c r="B305" s="74"/>
      <c r="C305" s="71">
        <v>57000</v>
      </c>
      <c r="D305" s="70">
        <f t="shared" si="27"/>
        <v>2375</v>
      </c>
      <c r="E305" s="70">
        <f t="shared" si="28"/>
        <v>5352.1126760563375</v>
      </c>
      <c r="F305" s="70">
        <f t="shared" si="29"/>
        <v>223.00469483568074</v>
      </c>
    </row>
    <row r="306" spans="1:6" s="17" customFormat="1" x14ac:dyDescent="0.45">
      <c r="A306" s="16" t="s">
        <v>41</v>
      </c>
      <c r="B306" s="75"/>
      <c r="C306" s="84">
        <f>SUM(C307:C312)</f>
        <v>55186.176446000005</v>
      </c>
      <c r="D306" s="70">
        <f t="shared" si="27"/>
        <v>2299.4240185833337</v>
      </c>
      <c r="E306" s="70">
        <f t="shared" si="28"/>
        <v>5181.8006052582159</v>
      </c>
      <c r="F306" s="70">
        <f t="shared" si="29"/>
        <v>215.90835855242565</v>
      </c>
    </row>
    <row r="307" spans="1:6" x14ac:dyDescent="0.45">
      <c r="A307" s="7" t="s">
        <v>6</v>
      </c>
      <c r="B307" s="70"/>
      <c r="C307" s="35">
        <v>55186.176446000005</v>
      </c>
      <c r="D307" s="70">
        <f t="shared" si="27"/>
        <v>2299.4240185833337</v>
      </c>
      <c r="E307" s="70">
        <f t="shared" si="28"/>
        <v>5181.8006052582159</v>
      </c>
      <c r="F307" s="70">
        <f t="shared" si="29"/>
        <v>215.90835855242565</v>
      </c>
    </row>
    <row r="308" spans="1:6" x14ac:dyDescent="0.45">
      <c r="A308" s="7" t="s">
        <v>7</v>
      </c>
      <c r="B308" s="70"/>
      <c r="C308" s="71">
        <v>0</v>
      </c>
      <c r="D308" s="70">
        <f t="shared" si="27"/>
        <v>0</v>
      </c>
      <c r="E308" s="70">
        <f t="shared" si="28"/>
        <v>0</v>
      </c>
      <c r="F308" s="70">
        <f t="shared" si="29"/>
        <v>0</v>
      </c>
    </row>
    <row r="309" spans="1:6" x14ac:dyDescent="0.45">
      <c r="A309" s="7" t="s">
        <v>15</v>
      </c>
      <c r="B309" s="70"/>
      <c r="C309" s="72">
        <v>0</v>
      </c>
      <c r="D309" s="70">
        <f t="shared" si="27"/>
        <v>0</v>
      </c>
      <c r="E309" s="70">
        <f t="shared" si="28"/>
        <v>0</v>
      </c>
      <c r="F309" s="70">
        <f t="shared" si="29"/>
        <v>0</v>
      </c>
    </row>
    <row r="310" spans="1:6" x14ac:dyDescent="0.45">
      <c r="A310" s="7" t="s">
        <v>8</v>
      </c>
      <c r="B310" s="70"/>
      <c r="C310" s="72">
        <v>0</v>
      </c>
      <c r="D310" s="70">
        <f t="shared" si="27"/>
        <v>0</v>
      </c>
      <c r="E310" s="70">
        <f t="shared" si="28"/>
        <v>0</v>
      </c>
      <c r="F310" s="70">
        <f t="shared" si="29"/>
        <v>0</v>
      </c>
    </row>
    <row r="311" spans="1:6" x14ac:dyDescent="0.45">
      <c r="A311" s="7" t="s">
        <v>10</v>
      </c>
      <c r="B311" s="70"/>
      <c r="C311" s="72">
        <v>0</v>
      </c>
      <c r="D311" s="70">
        <f t="shared" si="27"/>
        <v>0</v>
      </c>
      <c r="E311" s="70">
        <f t="shared" si="28"/>
        <v>0</v>
      </c>
      <c r="F311" s="70">
        <f t="shared" si="29"/>
        <v>0</v>
      </c>
    </row>
    <row r="312" spans="1:6" x14ac:dyDescent="0.45">
      <c r="A312" s="7" t="s">
        <v>11</v>
      </c>
      <c r="B312" s="70"/>
      <c r="C312" s="72">
        <v>0</v>
      </c>
      <c r="D312" s="70">
        <f t="shared" si="27"/>
        <v>0</v>
      </c>
      <c r="E312" s="70">
        <f t="shared" si="28"/>
        <v>0</v>
      </c>
      <c r="F312" s="70">
        <f t="shared" si="29"/>
        <v>0</v>
      </c>
    </row>
    <row r="313" spans="1:6" x14ac:dyDescent="0.45">
      <c r="A313" s="4" t="s">
        <v>30</v>
      </c>
      <c r="B313" s="68"/>
      <c r="C313" s="69">
        <f>SUM(C314:C316)</f>
        <v>64400</v>
      </c>
      <c r="D313" s="68">
        <f t="shared" si="27"/>
        <v>2683.3333333333335</v>
      </c>
      <c r="E313" s="68">
        <f t="shared" si="28"/>
        <v>6046.9483568075111</v>
      </c>
      <c r="F313" s="68">
        <f t="shared" si="29"/>
        <v>251.95618153364629</v>
      </c>
    </row>
    <row r="314" spans="1:6" s="14" customFormat="1" x14ac:dyDescent="0.45">
      <c r="A314" s="5" t="s">
        <v>40</v>
      </c>
      <c r="B314" s="73"/>
      <c r="C314" s="71">
        <v>10200</v>
      </c>
      <c r="D314" s="70">
        <f t="shared" si="27"/>
        <v>425</v>
      </c>
      <c r="E314" s="70">
        <f t="shared" si="28"/>
        <v>957.74647887323943</v>
      </c>
      <c r="F314" s="70">
        <f t="shared" si="29"/>
        <v>39.906103286384976</v>
      </c>
    </row>
    <row r="315" spans="1:6" s="15" customFormat="1" x14ac:dyDescent="0.45">
      <c r="A315" s="8" t="s">
        <v>27</v>
      </c>
      <c r="B315" s="74"/>
      <c r="C315" s="71">
        <v>54200</v>
      </c>
      <c r="D315" s="70">
        <f t="shared" si="27"/>
        <v>2258.3333333333335</v>
      </c>
      <c r="E315" s="70">
        <f t="shared" si="28"/>
        <v>5089.2018779342725</v>
      </c>
      <c r="F315" s="70">
        <f t="shared" si="29"/>
        <v>212.05007824726135</v>
      </c>
    </row>
    <row r="316" spans="1:6" s="17" customFormat="1" x14ac:dyDescent="0.45">
      <c r="A316" s="16" t="s">
        <v>41</v>
      </c>
      <c r="B316" s="75"/>
      <c r="C316" s="72">
        <f>SUM(C317:C322)</f>
        <v>0</v>
      </c>
      <c r="D316" s="70">
        <f t="shared" si="27"/>
        <v>0</v>
      </c>
      <c r="E316" s="70">
        <f t="shared" si="28"/>
        <v>0</v>
      </c>
      <c r="F316" s="70">
        <f t="shared" si="29"/>
        <v>0</v>
      </c>
    </row>
    <row r="317" spans="1:6" x14ac:dyDescent="0.45">
      <c r="A317" s="7" t="s">
        <v>6</v>
      </c>
      <c r="B317" s="70"/>
      <c r="C317" s="72">
        <v>0</v>
      </c>
      <c r="D317" s="70">
        <f t="shared" si="27"/>
        <v>0</v>
      </c>
      <c r="E317" s="70">
        <f t="shared" si="28"/>
        <v>0</v>
      </c>
      <c r="F317" s="70">
        <f t="shared" si="29"/>
        <v>0</v>
      </c>
    </row>
    <row r="318" spans="1:6" x14ac:dyDescent="0.45">
      <c r="A318" s="7" t="s">
        <v>7</v>
      </c>
      <c r="B318" s="70"/>
      <c r="C318" s="72">
        <v>0</v>
      </c>
      <c r="D318" s="70">
        <f t="shared" si="27"/>
        <v>0</v>
      </c>
      <c r="E318" s="70">
        <f t="shared" si="28"/>
        <v>0</v>
      </c>
      <c r="F318" s="70">
        <f t="shared" si="29"/>
        <v>0</v>
      </c>
    </row>
    <row r="319" spans="1:6" x14ac:dyDescent="0.45">
      <c r="A319" s="7" t="s">
        <v>15</v>
      </c>
      <c r="B319" s="70"/>
      <c r="C319" s="72">
        <v>0</v>
      </c>
      <c r="D319" s="70">
        <f t="shared" si="27"/>
        <v>0</v>
      </c>
      <c r="E319" s="70">
        <f t="shared" si="28"/>
        <v>0</v>
      </c>
      <c r="F319" s="70">
        <f t="shared" si="29"/>
        <v>0</v>
      </c>
    </row>
    <row r="320" spans="1:6" x14ac:dyDescent="0.45">
      <c r="A320" s="7" t="s">
        <v>8</v>
      </c>
      <c r="B320" s="70"/>
      <c r="C320" s="72">
        <v>0</v>
      </c>
      <c r="D320" s="70">
        <f t="shared" si="27"/>
        <v>0</v>
      </c>
      <c r="E320" s="70">
        <f t="shared" si="28"/>
        <v>0</v>
      </c>
      <c r="F320" s="70">
        <f t="shared" si="29"/>
        <v>0</v>
      </c>
    </row>
    <row r="321" spans="1:6" x14ac:dyDescent="0.45">
      <c r="A321" s="7" t="s">
        <v>10</v>
      </c>
      <c r="B321" s="70"/>
      <c r="C321" s="72">
        <v>0</v>
      </c>
      <c r="D321" s="70">
        <f t="shared" si="27"/>
        <v>0</v>
      </c>
      <c r="E321" s="70">
        <f t="shared" si="28"/>
        <v>0</v>
      </c>
      <c r="F321" s="70">
        <f t="shared" si="29"/>
        <v>0</v>
      </c>
    </row>
    <row r="322" spans="1:6" x14ac:dyDescent="0.45">
      <c r="A322" s="7" t="s">
        <v>11</v>
      </c>
      <c r="B322" s="70"/>
      <c r="C322" s="72">
        <v>0</v>
      </c>
      <c r="D322" s="70">
        <f t="shared" si="27"/>
        <v>0</v>
      </c>
      <c r="E322" s="70">
        <f t="shared" si="28"/>
        <v>0</v>
      </c>
      <c r="F322" s="70">
        <f t="shared" si="29"/>
        <v>0</v>
      </c>
    </row>
    <row r="323" spans="1:6" x14ac:dyDescent="0.45">
      <c r="A323" s="3" t="str">
        <f>Entry!A413</f>
        <v>AUGUST</v>
      </c>
      <c r="B323" s="77"/>
      <c r="C323" s="78"/>
      <c r="D323" s="77"/>
      <c r="E323" s="77"/>
      <c r="F323" s="77"/>
    </row>
    <row r="324" spans="1:6" x14ac:dyDescent="0.45">
      <c r="A324" s="13" t="s">
        <v>25</v>
      </c>
      <c r="B324" s="79"/>
      <c r="C324" s="80">
        <f>C325+C335+C345</f>
        <v>439386.176446</v>
      </c>
      <c r="D324" s="79">
        <f>C324/24</f>
        <v>18307.757351916665</v>
      </c>
      <c r="E324" s="79">
        <f>C324/10.65</f>
        <v>41256.917976150231</v>
      </c>
      <c r="F324" s="79">
        <f>E324/24</f>
        <v>1719.0382490062595</v>
      </c>
    </row>
    <row r="325" spans="1:6" x14ac:dyDescent="0.45">
      <c r="A325" s="4" t="s">
        <v>24</v>
      </c>
      <c r="B325" s="68"/>
      <c r="C325" s="69">
        <f>SUM(C326:C328)</f>
        <v>262500</v>
      </c>
      <c r="D325" s="68">
        <f t="shared" ref="D325:D354" si="30">C325/24</f>
        <v>10937.5</v>
      </c>
      <c r="E325" s="68">
        <f t="shared" ref="E325:E354" si="31">C325/10.65</f>
        <v>24647.887323943662</v>
      </c>
      <c r="F325" s="68">
        <f t="shared" ref="F325:F354" si="32">E325/24</f>
        <v>1026.9953051643192</v>
      </c>
    </row>
    <row r="326" spans="1:6" s="14" customFormat="1" x14ac:dyDescent="0.45">
      <c r="A326" s="5" t="s">
        <v>40</v>
      </c>
      <c r="B326" s="73"/>
      <c r="C326" s="71">
        <v>244000</v>
      </c>
      <c r="D326" s="70">
        <f t="shared" si="30"/>
        <v>10166.666666666666</v>
      </c>
      <c r="E326" s="70">
        <f t="shared" si="31"/>
        <v>22910.798122065728</v>
      </c>
      <c r="F326" s="70">
        <f t="shared" si="32"/>
        <v>954.61658841940528</v>
      </c>
    </row>
    <row r="327" spans="1:6" s="15" customFormat="1" x14ac:dyDescent="0.45">
      <c r="A327" s="8" t="s">
        <v>27</v>
      </c>
      <c r="B327" s="74"/>
      <c r="C327" s="72">
        <v>300</v>
      </c>
      <c r="D327" s="70">
        <f t="shared" si="30"/>
        <v>12.5</v>
      </c>
      <c r="E327" s="70">
        <f t="shared" si="31"/>
        <v>28.16901408450704</v>
      </c>
      <c r="F327" s="70">
        <f t="shared" si="32"/>
        <v>1.1737089201877933</v>
      </c>
    </row>
    <row r="328" spans="1:6" s="17" customFormat="1" x14ac:dyDescent="0.45">
      <c r="A328" s="16" t="s">
        <v>41</v>
      </c>
      <c r="B328" s="75"/>
      <c r="C328" s="72">
        <f>SUM(C329:C334)</f>
        <v>18200</v>
      </c>
      <c r="D328" s="70">
        <f t="shared" si="30"/>
        <v>758.33333333333337</v>
      </c>
      <c r="E328" s="70">
        <f t="shared" si="31"/>
        <v>1708.9201877934272</v>
      </c>
      <c r="F328" s="70">
        <f t="shared" si="32"/>
        <v>71.205007824726138</v>
      </c>
    </row>
    <row r="329" spans="1:6" x14ac:dyDescent="0.45">
      <c r="A329" s="7" t="s">
        <v>6</v>
      </c>
      <c r="B329" s="82">
        <v>73450</v>
      </c>
      <c r="C329" s="72">
        <v>18200</v>
      </c>
      <c r="D329" s="70">
        <f t="shared" si="30"/>
        <v>758.33333333333337</v>
      </c>
      <c r="E329" s="70">
        <f t="shared" si="31"/>
        <v>1708.9201877934272</v>
      </c>
      <c r="F329" s="70">
        <f t="shared" si="32"/>
        <v>71.205007824726138</v>
      </c>
    </row>
    <row r="330" spans="1:6" x14ac:dyDescent="0.45">
      <c r="A330" s="7" t="s">
        <v>7</v>
      </c>
      <c r="B330" s="81">
        <v>45386.7</v>
      </c>
      <c r="C330" s="72">
        <v>0</v>
      </c>
      <c r="D330" s="70">
        <f t="shared" si="30"/>
        <v>0</v>
      </c>
      <c r="E330" s="70">
        <f t="shared" si="31"/>
        <v>0</v>
      </c>
      <c r="F330" s="70">
        <f t="shared" si="32"/>
        <v>0</v>
      </c>
    </row>
    <row r="331" spans="1:6" x14ac:dyDescent="0.45">
      <c r="A331" s="7" t="s">
        <v>15</v>
      </c>
      <c r="B331" s="81">
        <v>57541.599999999999</v>
      </c>
      <c r="C331" s="72">
        <v>0</v>
      </c>
      <c r="D331" s="70">
        <f t="shared" si="30"/>
        <v>0</v>
      </c>
      <c r="E331" s="70">
        <f t="shared" si="31"/>
        <v>0</v>
      </c>
      <c r="F331" s="70">
        <f t="shared" si="32"/>
        <v>0</v>
      </c>
    </row>
    <row r="332" spans="1:6" x14ac:dyDescent="0.45">
      <c r="A332" s="7" t="s">
        <v>8</v>
      </c>
      <c r="B332" s="81">
        <v>46042</v>
      </c>
      <c r="C332" s="72">
        <v>0</v>
      </c>
      <c r="D332" s="70">
        <f t="shared" si="30"/>
        <v>0</v>
      </c>
      <c r="E332" s="70">
        <f t="shared" si="31"/>
        <v>0</v>
      </c>
      <c r="F332" s="70">
        <f t="shared" si="32"/>
        <v>0</v>
      </c>
    </row>
    <row r="333" spans="1:6" x14ac:dyDescent="0.45">
      <c r="A333" s="7" t="s">
        <v>10</v>
      </c>
      <c r="B333" s="81">
        <v>121131.8</v>
      </c>
      <c r="C333" s="72">
        <v>0</v>
      </c>
      <c r="D333" s="70">
        <f t="shared" si="30"/>
        <v>0</v>
      </c>
      <c r="E333" s="70">
        <f t="shared" si="31"/>
        <v>0</v>
      </c>
      <c r="F333" s="70">
        <f t="shared" si="32"/>
        <v>0</v>
      </c>
    </row>
    <row r="334" spans="1:6" x14ac:dyDescent="0.45">
      <c r="A334" s="7" t="s">
        <v>11</v>
      </c>
      <c r="B334" s="81">
        <v>188379.9</v>
      </c>
      <c r="C334" s="72">
        <v>0</v>
      </c>
      <c r="D334" s="70">
        <f t="shared" si="30"/>
        <v>0</v>
      </c>
      <c r="E334" s="70">
        <f t="shared" si="31"/>
        <v>0</v>
      </c>
      <c r="F334" s="70">
        <f t="shared" si="32"/>
        <v>0</v>
      </c>
    </row>
    <row r="335" spans="1:6" x14ac:dyDescent="0.45">
      <c r="A335" s="4" t="s">
        <v>29</v>
      </c>
      <c r="B335" s="68"/>
      <c r="C335" s="69">
        <f>SUM(C336:C338)</f>
        <v>115486.176446</v>
      </c>
      <c r="D335" s="68">
        <f t="shared" si="30"/>
        <v>4811.9240185833332</v>
      </c>
      <c r="E335" s="68">
        <f t="shared" si="31"/>
        <v>10843.772436244131</v>
      </c>
      <c r="F335" s="68">
        <f t="shared" si="32"/>
        <v>451.82385151017212</v>
      </c>
    </row>
    <row r="336" spans="1:6" s="14" customFormat="1" x14ac:dyDescent="0.45">
      <c r="A336" s="5" t="s">
        <v>40</v>
      </c>
      <c r="B336" s="73"/>
      <c r="C336" s="71">
        <v>3300</v>
      </c>
      <c r="D336" s="70">
        <f t="shared" si="30"/>
        <v>137.5</v>
      </c>
      <c r="E336" s="70">
        <f t="shared" si="31"/>
        <v>309.85915492957747</v>
      </c>
      <c r="F336" s="70">
        <f t="shared" si="32"/>
        <v>12.910798122065728</v>
      </c>
    </row>
    <row r="337" spans="1:6" s="15" customFormat="1" x14ac:dyDescent="0.45">
      <c r="A337" s="8" t="s">
        <v>27</v>
      </c>
      <c r="B337" s="74"/>
      <c r="C337" s="71">
        <v>57000</v>
      </c>
      <c r="D337" s="70">
        <f t="shared" si="30"/>
        <v>2375</v>
      </c>
      <c r="E337" s="70">
        <f t="shared" si="31"/>
        <v>5352.1126760563375</v>
      </c>
      <c r="F337" s="70">
        <f t="shared" si="32"/>
        <v>223.00469483568074</v>
      </c>
    </row>
    <row r="338" spans="1:6" s="17" customFormat="1" x14ac:dyDescent="0.45">
      <c r="A338" s="16" t="s">
        <v>41</v>
      </c>
      <c r="B338" s="75"/>
      <c r="C338" s="84">
        <f>SUM(C339:C344)</f>
        <v>55186.176446000005</v>
      </c>
      <c r="D338" s="70">
        <f t="shared" si="30"/>
        <v>2299.4240185833337</v>
      </c>
      <c r="E338" s="70">
        <f t="shared" si="31"/>
        <v>5181.8006052582159</v>
      </c>
      <c r="F338" s="70">
        <f t="shared" si="32"/>
        <v>215.90835855242565</v>
      </c>
    </row>
    <row r="339" spans="1:6" x14ac:dyDescent="0.45">
      <c r="A339" s="7" t="s">
        <v>6</v>
      </c>
      <c r="B339" s="70"/>
      <c r="C339" s="35">
        <v>55186.176446000005</v>
      </c>
      <c r="D339" s="70">
        <f t="shared" si="30"/>
        <v>2299.4240185833337</v>
      </c>
      <c r="E339" s="70">
        <f t="shared" si="31"/>
        <v>5181.8006052582159</v>
      </c>
      <c r="F339" s="70">
        <f t="shared" si="32"/>
        <v>215.90835855242565</v>
      </c>
    </row>
    <row r="340" spans="1:6" x14ac:dyDescent="0.45">
      <c r="A340" s="7" t="s">
        <v>7</v>
      </c>
      <c r="B340" s="70"/>
      <c r="C340" s="71">
        <v>0</v>
      </c>
      <c r="D340" s="70">
        <f t="shared" si="30"/>
        <v>0</v>
      </c>
      <c r="E340" s="70">
        <f t="shared" si="31"/>
        <v>0</v>
      </c>
      <c r="F340" s="70">
        <f t="shared" si="32"/>
        <v>0</v>
      </c>
    </row>
    <row r="341" spans="1:6" x14ac:dyDescent="0.45">
      <c r="A341" s="7" t="s">
        <v>15</v>
      </c>
      <c r="B341" s="70"/>
      <c r="C341" s="72">
        <v>0</v>
      </c>
      <c r="D341" s="70">
        <f t="shared" si="30"/>
        <v>0</v>
      </c>
      <c r="E341" s="70">
        <f t="shared" si="31"/>
        <v>0</v>
      </c>
      <c r="F341" s="70">
        <f t="shared" si="32"/>
        <v>0</v>
      </c>
    </row>
    <row r="342" spans="1:6" x14ac:dyDescent="0.45">
      <c r="A342" s="7" t="s">
        <v>8</v>
      </c>
      <c r="B342" s="70"/>
      <c r="C342" s="72">
        <v>0</v>
      </c>
      <c r="D342" s="70">
        <f t="shared" si="30"/>
        <v>0</v>
      </c>
      <c r="E342" s="70">
        <f t="shared" si="31"/>
        <v>0</v>
      </c>
      <c r="F342" s="70">
        <f t="shared" si="32"/>
        <v>0</v>
      </c>
    </row>
    <row r="343" spans="1:6" x14ac:dyDescent="0.45">
      <c r="A343" s="7" t="s">
        <v>10</v>
      </c>
      <c r="B343" s="70"/>
      <c r="C343" s="72">
        <v>0</v>
      </c>
      <c r="D343" s="70">
        <f t="shared" si="30"/>
        <v>0</v>
      </c>
      <c r="E343" s="70">
        <f t="shared" si="31"/>
        <v>0</v>
      </c>
      <c r="F343" s="70">
        <f t="shared" si="32"/>
        <v>0</v>
      </c>
    </row>
    <row r="344" spans="1:6" x14ac:dyDescent="0.45">
      <c r="A344" s="7" t="s">
        <v>11</v>
      </c>
      <c r="B344" s="70"/>
      <c r="C344" s="72">
        <v>0</v>
      </c>
      <c r="D344" s="70">
        <f t="shared" si="30"/>
        <v>0</v>
      </c>
      <c r="E344" s="70">
        <f t="shared" si="31"/>
        <v>0</v>
      </c>
      <c r="F344" s="70">
        <f t="shared" si="32"/>
        <v>0</v>
      </c>
    </row>
    <row r="345" spans="1:6" x14ac:dyDescent="0.45">
      <c r="A345" s="4" t="s">
        <v>30</v>
      </c>
      <c r="B345" s="68"/>
      <c r="C345" s="69">
        <f>SUM(C346:C348)</f>
        <v>61400</v>
      </c>
      <c r="D345" s="68">
        <f t="shared" si="30"/>
        <v>2558.3333333333335</v>
      </c>
      <c r="E345" s="68">
        <f t="shared" si="31"/>
        <v>5765.2582159624408</v>
      </c>
      <c r="F345" s="68">
        <f t="shared" si="32"/>
        <v>240.21909233176837</v>
      </c>
    </row>
    <row r="346" spans="1:6" s="14" customFormat="1" x14ac:dyDescent="0.45">
      <c r="A346" s="5" t="s">
        <v>40</v>
      </c>
      <c r="B346" s="73"/>
      <c r="C346" s="71">
        <v>4800</v>
      </c>
      <c r="D346" s="70">
        <f t="shared" si="30"/>
        <v>200</v>
      </c>
      <c r="E346" s="70">
        <f t="shared" si="31"/>
        <v>450.70422535211264</v>
      </c>
      <c r="F346" s="70">
        <f t="shared" si="32"/>
        <v>18.779342723004692</v>
      </c>
    </row>
    <row r="347" spans="1:6" s="15" customFormat="1" x14ac:dyDescent="0.45">
      <c r="A347" s="8" t="s">
        <v>27</v>
      </c>
      <c r="B347" s="74"/>
      <c r="C347" s="71">
        <v>56600</v>
      </c>
      <c r="D347" s="70">
        <f t="shared" si="30"/>
        <v>2358.3333333333335</v>
      </c>
      <c r="E347" s="70">
        <f t="shared" si="31"/>
        <v>5314.5539906103286</v>
      </c>
      <c r="F347" s="70">
        <f t="shared" si="32"/>
        <v>221.43974960876369</v>
      </c>
    </row>
    <row r="348" spans="1:6" s="17" customFormat="1" x14ac:dyDescent="0.45">
      <c r="A348" s="16" t="s">
        <v>41</v>
      </c>
      <c r="B348" s="75"/>
      <c r="C348" s="72">
        <f>SUM(C349:C354)</f>
        <v>0</v>
      </c>
      <c r="D348" s="70">
        <f t="shared" si="30"/>
        <v>0</v>
      </c>
      <c r="E348" s="70">
        <f t="shared" si="31"/>
        <v>0</v>
      </c>
      <c r="F348" s="70">
        <f t="shared" si="32"/>
        <v>0</v>
      </c>
    </row>
    <row r="349" spans="1:6" x14ac:dyDescent="0.45">
      <c r="A349" s="7" t="s">
        <v>6</v>
      </c>
      <c r="B349" s="70"/>
      <c r="C349" s="72">
        <v>0</v>
      </c>
      <c r="D349" s="70">
        <f t="shared" si="30"/>
        <v>0</v>
      </c>
      <c r="E349" s="70">
        <f t="shared" si="31"/>
        <v>0</v>
      </c>
      <c r="F349" s="70">
        <f t="shared" si="32"/>
        <v>0</v>
      </c>
    </row>
    <row r="350" spans="1:6" x14ac:dyDescent="0.45">
      <c r="A350" s="7" t="s">
        <v>7</v>
      </c>
      <c r="B350" s="70"/>
      <c r="C350" s="72">
        <v>0</v>
      </c>
      <c r="D350" s="70">
        <f t="shared" si="30"/>
        <v>0</v>
      </c>
      <c r="E350" s="70">
        <f t="shared" si="31"/>
        <v>0</v>
      </c>
      <c r="F350" s="70">
        <f t="shared" si="32"/>
        <v>0</v>
      </c>
    </row>
    <row r="351" spans="1:6" x14ac:dyDescent="0.45">
      <c r="A351" s="7" t="s">
        <v>15</v>
      </c>
      <c r="B351" s="70"/>
      <c r="C351" s="72">
        <v>0</v>
      </c>
      <c r="D351" s="70">
        <f t="shared" si="30"/>
        <v>0</v>
      </c>
      <c r="E351" s="70">
        <f t="shared" si="31"/>
        <v>0</v>
      </c>
      <c r="F351" s="70">
        <f t="shared" si="32"/>
        <v>0</v>
      </c>
    </row>
    <row r="352" spans="1:6" x14ac:dyDescent="0.45">
      <c r="A352" s="7" t="s">
        <v>8</v>
      </c>
      <c r="B352" s="70"/>
      <c r="C352" s="72">
        <v>0</v>
      </c>
      <c r="D352" s="70">
        <f t="shared" si="30"/>
        <v>0</v>
      </c>
      <c r="E352" s="70">
        <f t="shared" si="31"/>
        <v>0</v>
      </c>
      <c r="F352" s="70">
        <f t="shared" si="32"/>
        <v>0</v>
      </c>
    </row>
    <row r="353" spans="1:6" x14ac:dyDescent="0.45">
      <c r="A353" s="7" t="s">
        <v>10</v>
      </c>
      <c r="B353" s="70"/>
      <c r="C353" s="72">
        <v>0</v>
      </c>
      <c r="D353" s="70">
        <f t="shared" si="30"/>
        <v>0</v>
      </c>
      <c r="E353" s="70">
        <f t="shared" si="31"/>
        <v>0</v>
      </c>
      <c r="F353" s="70">
        <f t="shared" si="32"/>
        <v>0</v>
      </c>
    </row>
    <row r="354" spans="1:6" x14ac:dyDescent="0.45">
      <c r="A354" s="7" t="s">
        <v>11</v>
      </c>
      <c r="B354" s="70"/>
      <c r="C354" s="72">
        <v>0</v>
      </c>
      <c r="D354" s="70">
        <f t="shared" si="30"/>
        <v>0</v>
      </c>
      <c r="E354" s="70">
        <f t="shared" si="31"/>
        <v>0</v>
      </c>
      <c r="F354" s="70">
        <f t="shared" si="32"/>
        <v>0</v>
      </c>
    </row>
    <row r="355" spans="1:6" x14ac:dyDescent="0.45">
      <c r="A355" s="3" t="str">
        <f>Entry!A454</f>
        <v>SEPTEMBER</v>
      </c>
      <c r="B355" s="77"/>
      <c r="C355" s="78"/>
      <c r="D355" s="77"/>
      <c r="E355" s="77"/>
      <c r="F355" s="77"/>
    </row>
    <row r="356" spans="1:6" x14ac:dyDescent="0.45">
      <c r="A356" s="13" t="s">
        <v>25</v>
      </c>
      <c r="B356" s="79"/>
      <c r="C356" s="80">
        <f>C357+C367+C377</f>
        <v>447786.176446</v>
      </c>
      <c r="D356" s="79">
        <f>C356/24</f>
        <v>18657.757351916665</v>
      </c>
      <c r="E356" s="79">
        <f>C356/10.65</f>
        <v>42045.650370516429</v>
      </c>
      <c r="F356" s="79">
        <f>E356/24</f>
        <v>1751.9020987715178</v>
      </c>
    </row>
    <row r="357" spans="1:6" x14ac:dyDescent="0.45">
      <c r="A357" s="4" t="s">
        <v>24</v>
      </c>
      <c r="B357" s="68"/>
      <c r="C357" s="69">
        <f>SUM(C358:C360)</f>
        <v>262500</v>
      </c>
      <c r="D357" s="68">
        <f t="shared" ref="D357:D386" si="33">C357/24</f>
        <v>10937.5</v>
      </c>
      <c r="E357" s="68">
        <f t="shared" ref="E357:E386" si="34">C357/10.65</f>
        <v>24647.887323943662</v>
      </c>
      <c r="F357" s="68">
        <f t="shared" ref="F357:F386" si="35">E357/24</f>
        <v>1026.9953051643192</v>
      </c>
    </row>
    <row r="358" spans="1:6" s="14" customFormat="1" x14ac:dyDescent="0.45">
      <c r="A358" s="5" t="s">
        <v>40</v>
      </c>
      <c r="B358" s="73"/>
      <c r="C358" s="71">
        <v>244000</v>
      </c>
      <c r="D358" s="70">
        <f t="shared" si="33"/>
        <v>10166.666666666666</v>
      </c>
      <c r="E358" s="70">
        <f t="shared" si="34"/>
        <v>22910.798122065728</v>
      </c>
      <c r="F358" s="70">
        <f t="shared" si="35"/>
        <v>954.61658841940528</v>
      </c>
    </row>
    <row r="359" spans="1:6" s="15" customFormat="1" x14ac:dyDescent="0.45">
      <c r="A359" s="8" t="s">
        <v>27</v>
      </c>
      <c r="B359" s="74"/>
      <c r="C359" s="72">
        <v>300</v>
      </c>
      <c r="D359" s="70">
        <f t="shared" si="33"/>
        <v>12.5</v>
      </c>
      <c r="E359" s="70">
        <f t="shared" si="34"/>
        <v>28.16901408450704</v>
      </c>
      <c r="F359" s="70">
        <f t="shared" si="35"/>
        <v>1.1737089201877933</v>
      </c>
    </row>
    <row r="360" spans="1:6" s="17" customFormat="1" x14ac:dyDescent="0.45">
      <c r="A360" s="16" t="s">
        <v>41</v>
      </c>
      <c r="B360" s="75"/>
      <c r="C360" s="72">
        <f>SUM(C361:C366)</f>
        <v>18200</v>
      </c>
      <c r="D360" s="70">
        <f t="shared" si="33"/>
        <v>758.33333333333337</v>
      </c>
      <c r="E360" s="70">
        <f t="shared" si="34"/>
        <v>1708.9201877934272</v>
      </c>
      <c r="F360" s="70">
        <f t="shared" si="35"/>
        <v>71.205007824726138</v>
      </c>
    </row>
    <row r="361" spans="1:6" x14ac:dyDescent="0.45">
      <c r="A361" s="7" t="s">
        <v>6</v>
      </c>
      <c r="B361" s="82">
        <v>73450</v>
      </c>
      <c r="C361" s="72">
        <v>18200</v>
      </c>
      <c r="D361" s="70">
        <f t="shared" si="33"/>
        <v>758.33333333333337</v>
      </c>
      <c r="E361" s="70">
        <f t="shared" si="34"/>
        <v>1708.9201877934272</v>
      </c>
      <c r="F361" s="70">
        <f t="shared" si="35"/>
        <v>71.205007824726138</v>
      </c>
    </row>
    <row r="362" spans="1:6" x14ac:dyDescent="0.45">
      <c r="A362" s="7" t="s">
        <v>7</v>
      </c>
      <c r="B362" s="81">
        <v>45386.7</v>
      </c>
      <c r="C362" s="72">
        <v>0</v>
      </c>
      <c r="D362" s="70">
        <f t="shared" si="33"/>
        <v>0</v>
      </c>
      <c r="E362" s="70">
        <f t="shared" si="34"/>
        <v>0</v>
      </c>
      <c r="F362" s="70">
        <f t="shared" si="35"/>
        <v>0</v>
      </c>
    </row>
    <row r="363" spans="1:6" x14ac:dyDescent="0.45">
      <c r="A363" s="7" t="s">
        <v>15</v>
      </c>
      <c r="B363" s="81">
        <v>57541.599999999999</v>
      </c>
      <c r="C363" s="72">
        <v>0</v>
      </c>
      <c r="D363" s="70">
        <f t="shared" si="33"/>
        <v>0</v>
      </c>
      <c r="E363" s="70">
        <f t="shared" si="34"/>
        <v>0</v>
      </c>
      <c r="F363" s="70">
        <f t="shared" si="35"/>
        <v>0</v>
      </c>
    </row>
    <row r="364" spans="1:6" x14ac:dyDescent="0.45">
      <c r="A364" s="7" t="s">
        <v>8</v>
      </c>
      <c r="B364" s="81">
        <v>46042</v>
      </c>
      <c r="C364" s="72">
        <v>0</v>
      </c>
      <c r="D364" s="70">
        <f t="shared" si="33"/>
        <v>0</v>
      </c>
      <c r="E364" s="70">
        <f t="shared" si="34"/>
        <v>0</v>
      </c>
      <c r="F364" s="70">
        <f t="shared" si="35"/>
        <v>0</v>
      </c>
    </row>
    <row r="365" spans="1:6" x14ac:dyDescent="0.45">
      <c r="A365" s="7" t="s">
        <v>10</v>
      </c>
      <c r="B365" s="81">
        <v>121131.8</v>
      </c>
      <c r="C365" s="72">
        <v>0</v>
      </c>
      <c r="D365" s="70">
        <f t="shared" si="33"/>
        <v>0</v>
      </c>
      <c r="E365" s="70">
        <f t="shared" si="34"/>
        <v>0</v>
      </c>
      <c r="F365" s="70">
        <f t="shared" si="35"/>
        <v>0</v>
      </c>
    </row>
    <row r="366" spans="1:6" x14ac:dyDescent="0.45">
      <c r="A366" s="7" t="s">
        <v>11</v>
      </c>
      <c r="B366" s="81">
        <v>188379.9</v>
      </c>
      <c r="C366" s="72">
        <v>0</v>
      </c>
      <c r="D366" s="70">
        <f t="shared" si="33"/>
        <v>0</v>
      </c>
      <c r="E366" s="70">
        <f t="shared" si="34"/>
        <v>0</v>
      </c>
      <c r="F366" s="70">
        <f t="shared" si="35"/>
        <v>0</v>
      </c>
    </row>
    <row r="367" spans="1:6" x14ac:dyDescent="0.45">
      <c r="A367" s="4" t="s">
        <v>29</v>
      </c>
      <c r="B367" s="68"/>
      <c r="C367" s="69">
        <f>SUM(C368:C370)</f>
        <v>115486.176446</v>
      </c>
      <c r="D367" s="68">
        <f t="shared" si="33"/>
        <v>4811.9240185833332</v>
      </c>
      <c r="E367" s="68">
        <f t="shared" si="34"/>
        <v>10843.772436244131</v>
      </c>
      <c r="F367" s="68">
        <f t="shared" si="35"/>
        <v>451.82385151017212</v>
      </c>
    </row>
    <row r="368" spans="1:6" s="14" customFormat="1" x14ac:dyDescent="0.45">
      <c r="A368" s="5" t="s">
        <v>40</v>
      </c>
      <c r="B368" s="73"/>
      <c r="C368" s="71">
        <v>3300</v>
      </c>
      <c r="D368" s="70">
        <f t="shared" si="33"/>
        <v>137.5</v>
      </c>
      <c r="E368" s="70">
        <f t="shared" si="34"/>
        <v>309.85915492957747</v>
      </c>
      <c r="F368" s="70">
        <f t="shared" si="35"/>
        <v>12.910798122065728</v>
      </c>
    </row>
    <row r="369" spans="1:6" s="15" customFormat="1" x14ac:dyDescent="0.45">
      <c r="A369" s="8" t="s">
        <v>27</v>
      </c>
      <c r="B369" s="74"/>
      <c r="C369" s="71">
        <v>57000</v>
      </c>
      <c r="D369" s="70">
        <f t="shared" si="33"/>
        <v>2375</v>
      </c>
      <c r="E369" s="70">
        <f t="shared" si="34"/>
        <v>5352.1126760563375</v>
      </c>
      <c r="F369" s="70">
        <f t="shared" si="35"/>
        <v>223.00469483568074</v>
      </c>
    </row>
    <row r="370" spans="1:6" s="17" customFormat="1" x14ac:dyDescent="0.45">
      <c r="A370" s="16" t="s">
        <v>41</v>
      </c>
      <c r="B370" s="75"/>
      <c r="C370" s="84">
        <f>SUM(C371:C376)</f>
        <v>55186.176446000005</v>
      </c>
      <c r="D370" s="70">
        <f t="shared" si="33"/>
        <v>2299.4240185833337</v>
      </c>
      <c r="E370" s="70">
        <f t="shared" si="34"/>
        <v>5181.8006052582159</v>
      </c>
      <c r="F370" s="70">
        <f t="shared" si="35"/>
        <v>215.90835855242565</v>
      </c>
    </row>
    <row r="371" spans="1:6" x14ac:dyDescent="0.45">
      <c r="A371" s="7" t="s">
        <v>6</v>
      </c>
      <c r="B371" s="70"/>
      <c r="C371" s="35">
        <v>55186.176446000005</v>
      </c>
      <c r="D371" s="70">
        <f t="shared" si="33"/>
        <v>2299.4240185833337</v>
      </c>
      <c r="E371" s="70">
        <f t="shared" si="34"/>
        <v>5181.8006052582159</v>
      </c>
      <c r="F371" s="70">
        <f t="shared" si="35"/>
        <v>215.90835855242565</v>
      </c>
    </row>
    <row r="372" spans="1:6" x14ac:dyDescent="0.45">
      <c r="A372" s="7" t="s">
        <v>7</v>
      </c>
      <c r="B372" s="70"/>
      <c r="C372" s="71">
        <v>0</v>
      </c>
      <c r="D372" s="70">
        <f t="shared" si="33"/>
        <v>0</v>
      </c>
      <c r="E372" s="70">
        <f t="shared" si="34"/>
        <v>0</v>
      </c>
      <c r="F372" s="70">
        <f t="shared" si="35"/>
        <v>0</v>
      </c>
    </row>
    <row r="373" spans="1:6" x14ac:dyDescent="0.45">
      <c r="A373" s="7" t="s">
        <v>15</v>
      </c>
      <c r="B373" s="70"/>
      <c r="C373" s="72">
        <v>0</v>
      </c>
      <c r="D373" s="70">
        <f t="shared" si="33"/>
        <v>0</v>
      </c>
      <c r="E373" s="70">
        <f t="shared" si="34"/>
        <v>0</v>
      </c>
      <c r="F373" s="70">
        <f t="shared" si="35"/>
        <v>0</v>
      </c>
    </row>
    <row r="374" spans="1:6" x14ac:dyDescent="0.45">
      <c r="A374" s="7" t="s">
        <v>8</v>
      </c>
      <c r="B374" s="70"/>
      <c r="C374" s="72">
        <v>0</v>
      </c>
      <c r="D374" s="70">
        <f t="shared" si="33"/>
        <v>0</v>
      </c>
      <c r="E374" s="70">
        <f t="shared" si="34"/>
        <v>0</v>
      </c>
      <c r="F374" s="70">
        <f t="shared" si="35"/>
        <v>0</v>
      </c>
    </row>
    <row r="375" spans="1:6" x14ac:dyDescent="0.45">
      <c r="A375" s="7" t="s">
        <v>10</v>
      </c>
      <c r="B375" s="70"/>
      <c r="C375" s="72">
        <v>0</v>
      </c>
      <c r="D375" s="70">
        <f t="shared" si="33"/>
        <v>0</v>
      </c>
      <c r="E375" s="70">
        <f t="shared" si="34"/>
        <v>0</v>
      </c>
      <c r="F375" s="70">
        <f t="shared" si="35"/>
        <v>0</v>
      </c>
    </row>
    <row r="376" spans="1:6" x14ac:dyDescent="0.45">
      <c r="A376" s="7" t="s">
        <v>11</v>
      </c>
      <c r="B376" s="70"/>
      <c r="C376" s="72">
        <v>0</v>
      </c>
      <c r="D376" s="70">
        <f t="shared" si="33"/>
        <v>0</v>
      </c>
      <c r="E376" s="70">
        <f t="shared" si="34"/>
        <v>0</v>
      </c>
      <c r="F376" s="70">
        <f t="shared" si="35"/>
        <v>0</v>
      </c>
    </row>
    <row r="377" spans="1:6" x14ac:dyDescent="0.45">
      <c r="A377" s="4" t="s">
        <v>30</v>
      </c>
      <c r="B377" s="68"/>
      <c r="C377" s="69">
        <f>SUM(C378:C380)</f>
        <v>69800</v>
      </c>
      <c r="D377" s="68">
        <f t="shared" si="33"/>
        <v>2908.3333333333335</v>
      </c>
      <c r="E377" s="68">
        <f t="shared" si="34"/>
        <v>6553.9906103286385</v>
      </c>
      <c r="F377" s="68">
        <f t="shared" si="35"/>
        <v>273.0829420970266</v>
      </c>
    </row>
    <row r="378" spans="1:6" s="14" customFormat="1" x14ac:dyDescent="0.45">
      <c r="A378" s="5" t="s">
        <v>40</v>
      </c>
      <c r="B378" s="73"/>
      <c r="C378" s="71">
        <v>12800</v>
      </c>
      <c r="D378" s="70">
        <f t="shared" si="33"/>
        <v>533.33333333333337</v>
      </c>
      <c r="E378" s="70">
        <f t="shared" si="34"/>
        <v>1201.8779342723005</v>
      </c>
      <c r="F378" s="70">
        <f t="shared" si="35"/>
        <v>50.078247261345858</v>
      </c>
    </row>
    <row r="379" spans="1:6" s="15" customFormat="1" x14ac:dyDescent="0.45">
      <c r="A379" s="8" t="s">
        <v>27</v>
      </c>
      <c r="B379" s="74"/>
      <c r="C379" s="71">
        <v>57000</v>
      </c>
      <c r="D379" s="70">
        <f t="shared" si="33"/>
        <v>2375</v>
      </c>
      <c r="E379" s="70">
        <f t="shared" si="34"/>
        <v>5352.1126760563375</v>
      </c>
      <c r="F379" s="70">
        <f t="shared" si="35"/>
        <v>223.00469483568074</v>
      </c>
    </row>
    <row r="380" spans="1:6" s="17" customFormat="1" x14ac:dyDescent="0.45">
      <c r="A380" s="16" t="s">
        <v>41</v>
      </c>
      <c r="B380" s="75"/>
      <c r="C380" s="72">
        <f>SUM(C381:C386)</f>
        <v>0</v>
      </c>
      <c r="D380" s="70">
        <f t="shared" si="33"/>
        <v>0</v>
      </c>
      <c r="E380" s="70">
        <f t="shared" si="34"/>
        <v>0</v>
      </c>
      <c r="F380" s="70">
        <f t="shared" si="35"/>
        <v>0</v>
      </c>
    </row>
    <row r="381" spans="1:6" x14ac:dyDescent="0.45">
      <c r="A381" s="7" t="s">
        <v>6</v>
      </c>
      <c r="B381" s="70"/>
      <c r="C381" s="72">
        <v>0</v>
      </c>
      <c r="D381" s="70">
        <f t="shared" si="33"/>
        <v>0</v>
      </c>
      <c r="E381" s="70">
        <f t="shared" si="34"/>
        <v>0</v>
      </c>
      <c r="F381" s="70">
        <f t="shared" si="35"/>
        <v>0</v>
      </c>
    </row>
    <row r="382" spans="1:6" x14ac:dyDescent="0.45">
      <c r="A382" s="7" t="s">
        <v>7</v>
      </c>
      <c r="B382" s="70"/>
      <c r="C382" s="72">
        <v>0</v>
      </c>
      <c r="D382" s="70">
        <f t="shared" si="33"/>
        <v>0</v>
      </c>
      <c r="E382" s="70">
        <f t="shared" si="34"/>
        <v>0</v>
      </c>
      <c r="F382" s="70">
        <f t="shared" si="35"/>
        <v>0</v>
      </c>
    </row>
    <row r="383" spans="1:6" x14ac:dyDescent="0.45">
      <c r="A383" s="7" t="s">
        <v>15</v>
      </c>
      <c r="B383" s="70"/>
      <c r="C383" s="72">
        <v>0</v>
      </c>
      <c r="D383" s="70">
        <f t="shared" si="33"/>
        <v>0</v>
      </c>
      <c r="E383" s="70">
        <f t="shared" si="34"/>
        <v>0</v>
      </c>
      <c r="F383" s="70">
        <f t="shared" si="35"/>
        <v>0</v>
      </c>
    </row>
    <row r="384" spans="1:6" x14ac:dyDescent="0.45">
      <c r="A384" s="7" t="s">
        <v>8</v>
      </c>
      <c r="B384" s="70"/>
      <c r="C384" s="72">
        <v>0</v>
      </c>
      <c r="D384" s="70">
        <f t="shared" si="33"/>
        <v>0</v>
      </c>
      <c r="E384" s="70">
        <f t="shared" si="34"/>
        <v>0</v>
      </c>
      <c r="F384" s="70">
        <f t="shared" si="35"/>
        <v>0</v>
      </c>
    </row>
    <row r="385" spans="1:6" x14ac:dyDescent="0.45">
      <c r="A385" s="7" t="s">
        <v>10</v>
      </c>
      <c r="B385" s="70"/>
      <c r="C385" s="72">
        <v>0</v>
      </c>
      <c r="D385" s="70">
        <f t="shared" si="33"/>
        <v>0</v>
      </c>
      <c r="E385" s="70">
        <f t="shared" si="34"/>
        <v>0</v>
      </c>
      <c r="F385" s="70">
        <f t="shared" si="35"/>
        <v>0</v>
      </c>
    </row>
    <row r="386" spans="1:6" x14ac:dyDescent="0.45">
      <c r="A386" s="7" t="s">
        <v>11</v>
      </c>
      <c r="B386" s="70"/>
      <c r="C386" s="72">
        <v>0</v>
      </c>
      <c r="D386" s="70">
        <f t="shared" si="33"/>
        <v>0</v>
      </c>
      <c r="E386" s="70">
        <f t="shared" si="34"/>
        <v>0</v>
      </c>
      <c r="F386" s="70">
        <f t="shared" si="35"/>
        <v>0</v>
      </c>
    </row>
    <row r="387" spans="1:6" x14ac:dyDescent="0.45">
      <c r="A387" s="1"/>
      <c r="B387" s="86"/>
      <c r="C387" s="86"/>
      <c r="D387" s="87"/>
      <c r="E387" s="87"/>
      <c r="F387" s="87"/>
    </row>
  </sheetData>
  <autoFilter ref="A1:AK387" xr:uid="{00000000-0009-0000-0000-00003A000000}"/>
  <mergeCells count="3">
    <mergeCell ref="A1:A2"/>
    <mergeCell ref="B1:F1"/>
    <mergeCell ref="C3:F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05" fitToHeight="0" orientation="landscape" r:id="rId1"/>
  <headerFooter>
    <oddHeader>&amp;RANEXA 1</oddHeader>
    <oddFooter>&amp;C&amp;P&amp;R28.09.2018</oddFooter>
  </headerFooter>
  <rowBreaks count="12" manualBreakCount="12">
    <brk id="34" max="25" man="1"/>
    <brk id="66" max="25" man="1"/>
    <brk id="98" max="25" man="1"/>
    <brk id="130" max="25" man="1"/>
    <brk id="162" max="25" man="1"/>
    <brk id="194" max="25" man="1"/>
    <brk id="226" max="25" man="1"/>
    <brk id="258" max="25" man="1"/>
    <brk id="290" max="25" man="1"/>
    <brk id="322" max="25" man="1"/>
    <brk id="354" max="25" man="1"/>
    <brk id="387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Entry</vt:lpstr>
      <vt:lpstr>Exit</vt:lpstr>
      <vt:lpstr>Entry!Print_Area</vt:lpstr>
      <vt:lpstr>Exit!Print_Area</vt:lpstr>
      <vt:lpstr>Entry!Print_Titles</vt:lpstr>
      <vt:lpstr>Exit!Print_Titles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Mihai Iuliu Fodor</cp:lastModifiedBy>
  <dcterms:created xsi:type="dcterms:W3CDTF">2021-06-14T10:16:53Z</dcterms:created>
  <dcterms:modified xsi:type="dcterms:W3CDTF">2023-08-01T11:10:30Z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