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03.Martie 2024\"/>
    </mc:Choice>
  </mc:AlternateContent>
  <xr:revisionPtr revIDLastSave="0" documentId="13_ncr:1_{E7053D0E-2D4C-429D-8011-91505617C4D9}" xr6:coauthVersionLast="36" xr6:coauthVersionMax="36" xr10:uidLastSave="{00000000-0000-0000-0000-000000000000}"/>
  <bookViews>
    <workbookView xWindow="0" yWindow="0" windowWidth="21885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G27" i="2" l="1"/>
  <c r="F39" i="2" l="1"/>
  <c r="G39" i="2"/>
  <c r="F40" i="2"/>
  <c r="G40" i="2"/>
  <c r="F12" i="2" l="1"/>
  <c r="G12" i="2"/>
  <c r="F13" i="2"/>
  <c r="G13" i="2"/>
  <c r="F14" i="2"/>
  <c r="G14" i="2"/>
  <c r="F15" i="2"/>
  <c r="G15" i="2"/>
  <c r="F19" i="2" l="1"/>
  <c r="G19" i="2"/>
  <c r="F20" i="2"/>
  <c r="G20" i="2"/>
  <c r="F21" i="2"/>
  <c r="G21" i="2"/>
  <c r="G31" i="2" l="1"/>
  <c r="F31" i="2"/>
  <c r="F37" i="2" l="1"/>
  <c r="G37" i="2"/>
  <c r="G36" i="2"/>
  <c r="F36" i="2"/>
  <c r="F35" i="2" l="1"/>
  <c r="F30" i="2" l="1"/>
  <c r="F16" i="2" l="1"/>
  <c r="G16" i="2"/>
  <c r="F17" i="2"/>
  <c r="G17" i="2"/>
  <c r="F18" i="2"/>
  <c r="G18" i="2"/>
  <c r="F22" i="2"/>
  <c r="G22" i="2"/>
  <c r="F23" i="2"/>
  <c r="G23" i="2"/>
  <c r="F24" i="2"/>
  <c r="G24" i="2"/>
  <c r="F25" i="2"/>
  <c r="G25" i="2"/>
  <c r="F26" i="2"/>
  <c r="G26" i="2"/>
  <c r="F27" i="2"/>
  <c r="F28" i="2"/>
  <c r="G28" i="2"/>
  <c r="F29" i="2"/>
  <c r="G29" i="2"/>
  <c r="G30" i="2"/>
  <c r="F32" i="2"/>
  <c r="G32" i="2"/>
  <c r="F33" i="2"/>
  <c r="G33" i="2"/>
  <c r="F34" i="2"/>
  <c r="G34" i="2"/>
  <c r="G35" i="2"/>
  <c r="F38" i="2"/>
  <c r="G38" i="2"/>
  <c r="F41" i="2"/>
  <c r="G41" i="2"/>
  <c r="F11" i="2" l="1"/>
  <c r="G11" i="2" l="1"/>
</calcChain>
</file>

<file path=xl/sharedStrings.xml><?xml version="1.0" encoding="utf-8"?>
<sst xmlns="http://schemas.openxmlformats.org/spreadsheetml/2006/main" count="46" uniqueCount="29">
  <si>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</si>
  <si>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</si>
  <si>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</si>
  <si>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</si>
  <si>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</si>
  <si>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</si>
  <si>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</si>
  <si>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</si>
  <si>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</si>
  <si>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</si>
  <si>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</si>
  <si>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</si>
  <si>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</si>
  <si>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</si>
  <si>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</si>
  <si>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</si>
  <si>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</si>
  <si>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Dezechilibru zilnic UR (CC/PET/NC)</t>
  </si>
  <si>
    <t>NU daily imbalance (CC/PET/NC)</t>
  </si>
  <si>
    <t>Daily weighted average price of gas transactions on the centralized markets (PMP - lei/MWh)</t>
  </si>
  <si>
    <t>Lowest selling price of the TSO</t>
  </si>
  <si>
    <t xml:space="preserve">Highest buying price of the TSO </t>
  </si>
  <si>
    <t>Preţul mediu ponderat lunar (PMP-lunar) (lei/MWh) 
The monthly average weighted price (lei/MWh)</t>
  </si>
  <si>
    <t>Calculat ca medie ponderată a prețurilor medii determinate zilnic în conformitate cu prevederile art.102¹ din Codul rețelei, ponderate cu cantitățile tranzacționate.            The monthly average weighted price  is calculated as an average weight of the average prices calculated on a daily basis, according to Art.102¹ of the Network Code, weighted by the traded quantities.</t>
  </si>
  <si>
    <t>luna MARTIE 2024</t>
  </si>
  <si>
    <t>MARCH 2024</t>
  </si>
  <si>
    <t>OTS a cumpărat gaze de echilibrare  OTS bought balancing gases</t>
  </si>
  <si>
    <t>OTS a vândut gaze de echilibrare  TSO sold balancing gases              OTS a cumpărat gaze de echilibrare OTS bought balancing gases</t>
  </si>
  <si>
    <t xml:space="preserve">OTS a vândut gaze de echilibrare  TSO sold balancing gases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</si>
</sst>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Segoe UI"/>
      <family val="2"/>
    </font>
    <font>
      <b/>
      <sz val="10"/>
      <name val="Segoe UI"/>
      <family val="2"/>
    </font>
    <font>
      <b/>
      <sz val="10"/>
      <color rgb="FF000000"/>
      <name val="Segoe UI"/>
      <family val="2"/>
    </font>
    <font>
      <sz val="10"/>
      <color theme="1"/>
      <name val="Segoe UI"/>
      <family val="2"/>
      <charset val="238"/>
    </font>
    <font>
      <sz val="11"/>
      <name val="Segoe UI"/>
      <family val="2"/>
      <charset val="238"/>
    </font>
    <font>
      <b/>
      <sz val="11"/>
      <name val="Segoe UI"/>
      <family val="2"/>
    </font>
    <font>
      <b/>
      <sz val="14"/>
      <name val="Segoe UI"/>
      <family val="2"/>
    </font>
    <font>
      <b/>
      <sz val="13"/>
      <name val="Segoe UI"/>
      <family val="2"/>
    </font>
    <font>
      <sz val="13"/>
      <name val="Segoe UI"/>
      <family val="2"/>
    </font>
    <font>
      <sz val="10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4" fontId="7" fillId="0" borderId="8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vertical="top"/>
    </xf>
    <xf numFmtId="0" fontId="10" fillId="0" borderId="0" xfId="0" applyFont="1" applyAlignment="1">
      <alignment vertical="top"/>
    </xf>
    <xf numFmtId="14" fontId="6" fillId="0" borderId="18" xfId="0" applyNumberFormat="1" applyFont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5" fillId="3" borderId="21" xfId="0" applyFont="1" applyFill="1" applyBorder="1" applyAlignment="1">
      <alignment vertical="center" wrapText="1"/>
    </xf>
    <xf numFmtId="14" fontId="6" fillId="0" borderId="10" xfId="0" applyNumberFormat="1" applyFont="1" applyBorder="1" applyAlignment="1">
      <alignment horizontal="center" vertical="center"/>
    </xf>
    <xf numFmtId="4" fontId="7" fillId="0" borderId="23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  <xf numFmtId="0" fontId="11" fillId="4" borderId="14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2" borderId="25" xfId="0" applyNumberFormat="1" applyFont="1" applyFill="1" applyBorder="1" applyAlignment="1">
      <alignment horizontal="center" vertical="center" wrapText="1"/>
    </xf>
    <xf numFmtId="2" fontId="3" fillId="2" borderId="26" xfId="0" applyNumberFormat="1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left" vertical="top" wrapText="1"/>
    </xf>
    <xf numFmtId="0" fontId="3" fillId="2" borderId="29" xfId="0" applyFont="1" applyFill="1" applyBorder="1" applyAlignment="1">
      <alignment horizontal="left" vertical="top" wrapText="1"/>
    </xf>
    <xf numFmtId="2" fontId="8" fillId="2" borderId="22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CC"/>
      <color rgb="FFCCCCFF"/>
      <color rgb="FFFFFFFF"/>
      <color rgb="FFC4E79D"/>
      <color rgb="FFFF9999"/>
      <color rgb="FFCC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tabSelected="1" zoomScale="90" zoomScaleNormal="90" workbookViewId="0">
      <pane ySplit="10" topLeftCell="A38" activePane="bottomLeft" state="frozen"/>
      <selection pane="bottomLeft" activeCell="C42" sqref="C42"/>
    </sheetView>
  </sheetViews>
  <sheetFormatPr defaultColWidth="9.42578125" defaultRowHeight="14.25" x14ac:dyDescent="0.2"/>
  <cols>
    <col min="1" max="1" width="14" style="2" customWidth="1"/>
    <col min="2" max="2" width="31.42578125" style="1" customWidth="1"/>
    <col min="3" max="3" width="23" style="7" customWidth="1"/>
    <col min="4" max="5" width="15.5703125" style="2" customWidth="1"/>
    <col min="6" max="6" width="21.5703125" style="2" customWidth="1"/>
    <col min="7" max="7" width="22.5703125" style="2" customWidth="1"/>
    <col min="8" max="8" width="9.42578125" style="2" customWidth="1"/>
    <col min="9" max="16384" width="9.42578125" style="2"/>
  </cols>
  <sheetData>
    <row r="1" spans="1:7" s="13" customFormat="1" ht="18.75" x14ac:dyDescent="0.2">
      <c r="A1" s="27" t="s">
        <v>6</v>
      </c>
      <c r="B1" s="27"/>
      <c r="C1" s="27"/>
      <c r="D1" s="27"/>
      <c r="E1" s="27"/>
      <c r="F1" s="27"/>
      <c r="G1" s="27"/>
    </row>
    <row r="2" spans="1:7" s="13" customFormat="1" ht="18.75" x14ac:dyDescent="0.2">
      <c r="A2" s="27" t="s">
        <v>24</v>
      </c>
      <c r="B2" s="27"/>
      <c r="C2" s="27"/>
      <c r="D2" s="27"/>
      <c r="E2" s="27"/>
      <c r="F2" s="27"/>
      <c r="G2" s="27"/>
    </row>
    <row r="3" spans="1:7" s="13" customFormat="1" ht="18.75" x14ac:dyDescent="0.2">
      <c r="A3" s="27" t="s">
        <v>7</v>
      </c>
      <c r="B3" s="27"/>
      <c r="C3" s="27"/>
      <c r="D3" s="27"/>
      <c r="E3" s="27"/>
      <c r="F3" s="27"/>
      <c r="G3" s="27"/>
    </row>
    <row r="4" spans="1:7" s="13" customFormat="1" ht="19.5" thickBot="1" x14ac:dyDescent="0.25">
      <c r="A4" s="39" t="s">
        <v>25</v>
      </c>
      <c r="B4" s="39"/>
      <c r="C4" s="39"/>
      <c r="D4" s="39"/>
      <c r="E4" s="39"/>
      <c r="F4" s="40"/>
      <c r="G4" s="40"/>
    </row>
    <row r="5" spans="1:7" ht="24" customHeight="1" x14ac:dyDescent="0.2">
      <c r="A5" s="30" t="s">
        <v>0</v>
      </c>
      <c r="B5" s="33" t="s">
        <v>15</v>
      </c>
      <c r="C5" s="36" t="s">
        <v>14</v>
      </c>
      <c r="D5" s="36" t="s">
        <v>13</v>
      </c>
      <c r="E5" s="41" t="s">
        <v>12</v>
      </c>
      <c r="F5" s="28" t="s">
        <v>17</v>
      </c>
      <c r="G5" s="29"/>
    </row>
    <row r="6" spans="1:7" ht="28.5" x14ac:dyDescent="0.2">
      <c r="A6" s="31"/>
      <c r="B6" s="34"/>
      <c r="C6" s="37"/>
      <c r="D6" s="37"/>
      <c r="E6" s="42"/>
      <c r="F6" s="3" t="s">
        <v>8</v>
      </c>
      <c r="G6" s="4" t="s">
        <v>9</v>
      </c>
    </row>
    <row r="7" spans="1:7" ht="27" customHeight="1" thickBot="1" x14ac:dyDescent="0.25">
      <c r="A7" s="32"/>
      <c r="B7" s="35"/>
      <c r="C7" s="38"/>
      <c r="D7" s="38"/>
      <c r="E7" s="43"/>
      <c r="F7" s="5" t="s">
        <v>1</v>
      </c>
      <c r="G7" s="6" t="s">
        <v>2</v>
      </c>
    </row>
    <row r="8" spans="1:7" ht="25.5" customHeight="1" x14ac:dyDescent="0.2">
      <c r="A8" s="30" t="s">
        <v>3</v>
      </c>
      <c r="B8" s="33" t="s">
        <v>16</v>
      </c>
      <c r="C8" s="36" t="s">
        <v>19</v>
      </c>
      <c r="D8" s="36" t="s">
        <v>20</v>
      </c>
      <c r="E8" s="41" t="s">
        <v>21</v>
      </c>
      <c r="F8" s="28" t="s">
        <v>18</v>
      </c>
      <c r="G8" s="29"/>
    </row>
    <row r="9" spans="1:7" ht="28.5" x14ac:dyDescent="0.2">
      <c r="A9" s="31"/>
      <c r="B9" s="34"/>
      <c r="C9" s="37"/>
      <c r="D9" s="37"/>
      <c r="E9" s="42"/>
      <c r="F9" s="3" t="s">
        <v>10</v>
      </c>
      <c r="G9" s="4" t="s">
        <v>11</v>
      </c>
    </row>
    <row r="10" spans="1:7" ht="30" customHeight="1" thickBot="1" x14ac:dyDescent="0.25">
      <c r="A10" s="32"/>
      <c r="B10" s="35"/>
      <c r="C10" s="38"/>
      <c r="D10" s="38"/>
      <c r="E10" s="43"/>
      <c r="F10" s="5" t="s">
        <v>4</v>
      </c>
      <c r="G10" s="6" t="s">
        <v>5</v>
      </c>
    </row>
    <row r="11" spans="1:7" ht="32.1" customHeight="1" x14ac:dyDescent="0.2">
      <c r="A11" s="14">
        <v>45352</v>
      </c>
      <c r="B11" s="20" t="s">
        <v>26</v>
      </c>
      <c r="C11" s="15">
        <v>127.14</v>
      </c>
      <c r="D11" s="16"/>
      <c r="E11" s="16">
        <v>130</v>
      </c>
      <c r="F11" s="16">
        <f>IF(D11&lt;&gt;0,MIN(D11,C11*0.9),C11*0.9)</f>
        <v>114.426</v>
      </c>
      <c r="G11" s="17">
        <f>IF(E11&lt;&gt;0,MAX(E11,C11*1.1),C11*1.1)</f>
        <v>139.85400000000001</v>
      </c>
    </row>
    <row r="12" spans="1:7" ht="32.1" customHeight="1" x14ac:dyDescent="0.2">
      <c r="A12" s="14">
        <v>45353</v>
      </c>
      <c r="B12" s="20" t="s">
        <v>26</v>
      </c>
      <c r="C12" s="8">
        <v>128.12</v>
      </c>
      <c r="D12" s="9"/>
      <c r="E12" s="9">
        <v>129</v>
      </c>
      <c r="F12" s="9">
        <f t="shared" ref="F12:F15" si="0">IF(D12&lt;&gt;0,MIN(D12,C12*0.9),C12*0.9)</f>
        <v>115.30800000000001</v>
      </c>
      <c r="G12" s="11">
        <f t="shared" ref="G12:G15" si="1">IF(E12&lt;&gt;0,MAX(E12,C12*1.1),C12*1.1)</f>
        <v>140.93200000000002</v>
      </c>
    </row>
    <row r="13" spans="1:7" ht="32.1" customHeight="1" x14ac:dyDescent="0.2">
      <c r="A13" s="14">
        <v>45354</v>
      </c>
      <c r="B13" s="20" t="s">
        <v>26</v>
      </c>
      <c r="C13" s="8">
        <v>125.2</v>
      </c>
      <c r="D13" s="9"/>
      <c r="E13" s="9">
        <v>126</v>
      </c>
      <c r="F13" s="9">
        <f t="shared" si="0"/>
        <v>112.68</v>
      </c>
      <c r="G13" s="11">
        <f t="shared" si="1"/>
        <v>137.72000000000003</v>
      </c>
    </row>
    <row r="14" spans="1:7" ht="32.1" customHeight="1" x14ac:dyDescent="0.2">
      <c r="A14" s="14">
        <v>45355</v>
      </c>
      <c r="B14" s="20" t="s">
        <v>26</v>
      </c>
      <c r="C14" s="8">
        <v>125.74</v>
      </c>
      <c r="D14" s="9"/>
      <c r="E14" s="9">
        <v>125</v>
      </c>
      <c r="F14" s="9">
        <f t="shared" si="0"/>
        <v>113.166</v>
      </c>
      <c r="G14" s="11">
        <f t="shared" si="1"/>
        <v>138.31399999999999</v>
      </c>
    </row>
    <row r="15" spans="1:7" ht="32.1" customHeight="1" x14ac:dyDescent="0.2">
      <c r="A15" s="14">
        <v>45356</v>
      </c>
      <c r="B15" s="20" t="s">
        <v>26</v>
      </c>
      <c r="C15" s="8">
        <v>126.1</v>
      </c>
      <c r="D15" s="9"/>
      <c r="E15" s="9">
        <v>123</v>
      </c>
      <c r="F15" s="9">
        <f t="shared" si="0"/>
        <v>113.49</v>
      </c>
      <c r="G15" s="11">
        <f t="shared" si="1"/>
        <v>138.71</v>
      </c>
    </row>
    <row r="16" spans="1:7" ht="32.1" customHeight="1" x14ac:dyDescent="0.2">
      <c r="A16" s="14">
        <v>45357</v>
      </c>
      <c r="B16" s="19"/>
      <c r="C16" s="8">
        <v>132.37</v>
      </c>
      <c r="D16" s="9"/>
      <c r="E16" s="12"/>
      <c r="F16" s="9">
        <f t="shared" ref="F16:F41" si="2">IF(D16&lt;&gt;0,MIN(D16,C16*0.9),C16*0.9)</f>
        <v>119.13300000000001</v>
      </c>
      <c r="G16" s="11">
        <f t="shared" ref="G16:G41" si="3">IF(E16&lt;&gt;0,MAX(E16,C16*1.1),C16*1.1)</f>
        <v>145.60700000000003</v>
      </c>
    </row>
    <row r="17" spans="1:7" ht="32.1" customHeight="1" x14ac:dyDescent="0.2">
      <c r="A17" s="14">
        <v>45358</v>
      </c>
      <c r="B17" s="20" t="s">
        <v>26</v>
      </c>
      <c r="C17" s="8">
        <v>128.83000000000001</v>
      </c>
      <c r="D17" s="9"/>
      <c r="E17" s="9">
        <v>131</v>
      </c>
      <c r="F17" s="9">
        <f t="shared" si="2"/>
        <v>115.94700000000002</v>
      </c>
      <c r="G17" s="11">
        <f t="shared" si="3"/>
        <v>141.71300000000002</v>
      </c>
    </row>
    <row r="18" spans="1:7" ht="32.1" customHeight="1" x14ac:dyDescent="0.2">
      <c r="A18" s="14">
        <v>45359</v>
      </c>
      <c r="B18" s="20" t="s">
        <v>26</v>
      </c>
      <c r="C18" s="8">
        <v>125.74</v>
      </c>
      <c r="D18" s="9"/>
      <c r="E18" s="9">
        <v>126</v>
      </c>
      <c r="F18" s="9">
        <f t="shared" si="2"/>
        <v>113.166</v>
      </c>
      <c r="G18" s="11">
        <f t="shared" si="3"/>
        <v>138.31399999999999</v>
      </c>
    </row>
    <row r="19" spans="1:7" ht="63.95" customHeight="1" x14ac:dyDescent="0.2">
      <c r="A19" s="14">
        <v>45360</v>
      </c>
      <c r="B19" s="25" t="s">
        <v>27</v>
      </c>
      <c r="C19" s="8">
        <v>124.61</v>
      </c>
      <c r="D19" s="9">
        <v>128</v>
      </c>
      <c r="E19" s="9">
        <v>123.5</v>
      </c>
      <c r="F19" s="9">
        <f t="shared" ref="F19:F21" si="4">IF(D19&lt;&gt;0,MIN(D19,C19*0.9),C19*0.9)</f>
        <v>112.149</v>
      </c>
      <c r="G19" s="11">
        <f t="shared" ref="G19:G21" si="5">IF(E19&lt;&gt;0,MAX(E19,C19*1.1),C19*1.1)</f>
        <v>137.071</v>
      </c>
    </row>
    <row r="20" spans="1:7" ht="32.1" customHeight="1" x14ac:dyDescent="0.2">
      <c r="A20" s="14">
        <v>45361</v>
      </c>
      <c r="B20" s="19"/>
      <c r="C20" s="8">
        <v>127.73</v>
      </c>
      <c r="D20" s="9"/>
      <c r="E20" s="9"/>
      <c r="F20" s="9">
        <f t="shared" si="4"/>
        <v>114.95700000000001</v>
      </c>
      <c r="G20" s="11">
        <f t="shared" si="5"/>
        <v>140.50300000000001</v>
      </c>
    </row>
    <row r="21" spans="1:7" ht="32.1" customHeight="1" x14ac:dyDescent="0.2">
      <c r="A21" s="14">
        <v>45362</v>
      </c>
      <c r="B21" s="20" t="s">
        <v>26</v>
      </c>
      <c r="C21" s="8">
        <v>126.24</v>
      </c>
      <c r="D21" s="9"/>
      <c r="E21" s="9">
        <v>125</v>
      </c>
      <c r="F21" s="9">
        <f t="shared" si="4"/>
        <v>113.616</v>
      </c>
      <c r="G21" s="11">
        <f t="shared" si="5"/>
        <v>138.864</v>
      </c>
    </row>
    <row r="22" spans="1:7" ht="32.1" customHeight="1" x14ac:dyDescent="0.2">
      <c r="A22" s="14">
        <v>45363</v>
      </c>
      <c r="B22" s="20" t="s">
        <v>26</v>
      </c>
      <c r="C22" s="8">
        <v>121.74</v>
      </c>
      <c r="D22" s="9"/>
      <c r="E22" s="9">
        <v>123</v>
      </c>
      <c r="F22" s="9">
        <f t="shared" si="2"/>
        <v>109.566</v>
      </c>
      <c r="G22" s="11">
        <f t="shared" si="3"/>
        <v>133.91400000000002</v>
      </c>
    </row>
    <row r="23" spans="1:7" ht="32.1" customHeight="1" x14ac:dyDescent="0.2">
      <c r="A23" s="14">
        <v>45364</v>
      </c>
      <c r="B23" s="19"/>
      <c r="C23" s="8">
        <v>113.8</v>
      </c>
      <c r="D23" s="9"/>
      <c r="E23" s="9"/>
      <c r="F23" s="9">
        <f t="shared" si="2"/>
        <v>102.42</v>
      </c>
      <c r="G23" s="11">
        <f t="shared" si="3"/>
        <v>125.18</v>
      </c>
    </row>
    <row r="24" spans="1:7" ht="32.1" customHeight="1" x14ac:dyDescent="0.2">
      <c r="A24" s="14">
        <v>45365</v>
      </c>
      <c r="B24" s="19"/>
      <c r="C24" s="8">
        <v>122.54</v>
      </c>
      <c r="D24" s="9"/>
      <c r="E24" s="9"/>
      <c r="F24" s="9">
        <f t="shared" si="2"/>
        <v>110.286</v>
      </c>
      <c r="G24" s="11">
        <f t="shared" si="3"/>
        <v>134.79400000000001</v>
      </c>
    </row>
    <row r="25" spans="1:7" ht="32.1" customHeight="1" x14ac:dyDescent="0.2">
      <c r="A25" s="14">
        <v>45366</v>
      </c>
      <c r="B25" s="26" t="s">
        <v>28</v>
      </c>
      <c r="C25" s="8">
        <v>130.09</v>
      </c>
      <c r="D25" s="9">
        <v>130.08000000000001</v>
      </c>
      <c r="E25" s="9"/>
      <c r="F25" s="9">
        <f t="shared" si="2"/>
        <v>117.081</v>
      </c>
      <c r="G25" s="11">
        <f t="shared" si="3"/>
        <v>143.09900000000002</v>
      </c>
    </row>
    <row r="26" spans="1:7" ht="32.1" customHeight="1" x14ac:dyDescent="0.2">
      <c r="A26" s="14">
        <v>45367</v>
      </c>
      <c r="B26" s="26" t="s">
        <v>28</v>
      </c>
      <c r="C26" s="8">
        <v>128.72</v>
      </c>
      <c r="D26" s="9">
        <v>132</v>
      </c>
      <c r="E26" s="9"/>
      <c r="F26" s="9">
        <f t="shared" si="2"/>
        <v>115.848</v>
      </c>
      <c r="G26" s="11">
        <f t="shared" si="3"/>
        <v>141.59200000000001</v>
      </c>
    </row>
    <row r="27" spans="1:7" ht="32.1" customHeight="1" x14ac:dyDescent="0.2">
      <c r="A27" s="14">
        <v>45368</v>
      </c>
      <c r="B27" s="19"/>
      <c r="C27" s="8">
        <v>126.42</v>
      </c>
      <c r="D27" s="9"/>
      <c r="E27" s="9"/>
      <c r="F27" s="9">
        <f t="shared" si="2"/>
        <v>113.77800000000001</v>
      </c>
      <c r="G27" s="11">
        <f t="shared" si="3"/>
        <v>139.06200000000001</v>
      </c>
    </row>
    <row r="28" spans="1:7" ht="32.1" customHeight="1" x14ac:dyDescent="0.2">
      <c r="A28" s="14">
        <v>45369</v>
      </c>
      <c r="B28" s="26" t="s">
        <v>28</v>
      </c>
      <c r="C28" s="8">
        <v>138.81</v>
      </c>
      <c r="D28" s="9">
        <v>128</v>
      </c>
      <c r="E28" s="9"/>
      <c r="F28" s="9">
        <f t="shared" si="2"/>
        <v>124.929</v>
      </c>
      <c r="G28" s="11">
        <f t="shared" si="3"/>
        <v>152.691</v>
      </c>
    </row>
    <row r="29" spans="1:7" ht="32.1" customHeight="1" x14ac:dyDescent="0.2">
      <c r="A29" s="14">
        <v>45370</v>
      </c>
      <c r="B29" s="18"/>
      <c r="C29" s="8">
        <v>142.94</v>
      </c>
      <c r="D29" s="9"/>
      <c r="E29" s="9"/>
      <c r="F29" s="9">
        <f t="shared" si="2"/>
        <v>128.64600000000002</v>
      </c>
      <c r="G29" s="11">
        <f t="shared" si="3"/>
        <v>157.23400000000001</v>
      </c>
    </row>
    <row r="30" spans="1:7" ht="32.1" customHeight="1" x14ac:dyDescent="0.2">
      <c r="A30" s="14">
        <v>45371</v>
      </c>
      <c r="B30" s="20" t="s">
        <v>26</v>
      </c>
      <c r="C30" s="8">
        <v>140.38999999999999</v>
      </c>
      <c r="D30" s="9"/>
      <c r="E30" s="9">
        <v>140</v>
      </c>
      <c r="F30" s="9">
        <f>IF(D30&lt;&gt;0,MIN(D30,C30*0.9),C30*0.9)</f>
        <v>126.35099999999998</v>
      </c>
      <c r="G30" s="11">
        <f t="shared" si="3"/>
        <v>154.429</v>
      </c>
    </row>
    <row r="31" spans="1:7" ht="32.1" customHeight="1" x14ac:dyDescent="0.2">
      <c r="A31" s="14">
        <v>45372</v>
      </c>
      <c r="B31" s="20" t="s">
        <v>26</v>
      </c>
      <c r="C31" s="8">
        <v>128.49</v>
      </c>
      <c r="D31" s="10"/>
      <c r="E31" s="9">
        <v>137</v>
      </c>
      <c r="F31" s="9">
        <f>IF(D31&lt;&gt;0,MIN(D31,C31*0.9),C31*0.9)</f>
        <v>115.64100000000001</v>
      </c>
      <c r="G31" s="11">
        <f t="shared" si="3"/>
        <v>141.33900000000003</v>
      </c>
    </row>
    <row r="32" spans="1:7" ht="32.1" customHeight="1" x14ac:dyDescent="0.2">
      <c r="A32" s="14">
        <v>45373</v>
      </c>
      <c r="B32" s="20" t="s">
        <v>26</v>
      </c>
      <c r="C32" s="8">
        <v>122.62</v>
      </c>
      <c r="D32" s="9"/>
      <c r="E32" s="9">
        <v>125</v>
      </c>
      <c r="F32" s="9">
        <f t="shared" si="2"/>
        <v>110.358</v>
      </c>
      <c r="G32" s="11">
        <f t="shared" si="3"/>
        <v>134.88200000000001</v>
      </c>
    </row>
    <row r="33" spans="1:7" ht="32.1" customHeight="1" x14ac:dyDescent="0.2">
      <c r="A33" s="14">
        <v>45374</v>
      </c>
      <c r="B33" s="19"/>
      <c r="C33" s="8">
        <v>128.91999999999999</v>
      </c>
      <c r="D33" s="9"/>
      <c r="E33" s="9"/>
      <c r="F33" s="9">
        <f t="shared" si="2"/>
        <v>116.02799999999999</v>
      </c>
      <c r="G33" s="11">
        <f t="shared" si="3"/>
        <v>141.81200000000001</v>
      </c>
    </row>
    <row r="34" spans="1:7" ht="32.1" customHeight="1" x14ac:dyDescent="0.2">
      <c r="A34" s="14">
        <v>45375</v>
      </c>
      <c r="B34" s="26" t="s">
        <v>28</v>
      </c>
      <c r="C34" s="8">
        <v>125.23</v>
      </c>
      <c r="D34" s="9">
        <v>120</v>
      </c>
      <c r="E34" s="9"/>
      <c r="F34" s="9">
        <f t="shared" si="2"/>
        <v>112.70700000000001</v>
      </c>
      <c r="G34" s="11">
        <f t="shared" si="3"/>
        <v>137.75300000000001</v>
      </c>
    </row>
    <row r="35" spans="1:7" ht="32.1" customHeight="1" x14ac:dyDescent="0.2">
      <c r="A35" s="14">
        <v>45376</v>
      </c>
      <c r="B35" s="19"/>
      <c r="C35" s="8">
        <v>157.59</v>
      </c>
      <c r="D35" s="9"/>
      <c r="E35" s="9"/>
      <c r="F35" s="9">
        <f>IF(D35&lt;&gt;0,MIN(D35,C35*0.9),C35*0.9)</f>
        <v>141.83100000000002</v>
      </c>
      <c r="G35" s="11">
        <f t="shared" si="3"/>
        <v>173.34900000000002</v>
      </c>
    </row>
    <row r="36" spans="1:7" ht="32.1" customHeight="1" x14ac:dyDescent="0.2">
      <c r="A36" s="14">
        <v>45377</v>
      </c>
      <c r="B36" s="18"/>
      <c r="C36" s="8">
        <v>134.24</v>
      </c>
      <c r="D36" s="9"/>
      <c r="E36" s="9"/>
      <c r="F36" s="9">
        <f>IF(D36&lt;&gt;0,MIN(D36,C36*0.9),C36*0.9)</f>
        <v>120.81600000000002</v>
      </c>
      <c r="G36" s="11">
        <f t="shared" si="3"/>
        <v>147.66400000000002</v>
      </c>
    </row>
    <row r="37" spans="1:7" ht="32.1" customHeight="1" x14ac:dyDescent="0.2">
      <c r="A37" s="14">
        <v>45378</v>
      </c>
      <c r="B37" s="19"/>
      <c r="C37" s="8">
        <v>131.57</v>
      </c>
      <c r="D37" s="9"/>
      <c r="E37" s="9"/>
      <c r="F37" s="9">
        <f>IF(D37&lt;&gt;0,MIN(D37,C37*0.9),C37*0.9)</f>
        <v>118.413</v>
      </c>
      <c r="G37" s="11">
        <f t="shared" si="3"/>
        <v>144.727</v>
      </c>
    </row>
    <row r="38" spans="1:7" ht="32.1" customHeight="1" x14ac:dyDescent="0.2">
      <c r="A38" s="14">
        <v>45379</v>
      </c>
      <c r="B38" s="19"/>
      <c r="C38" s="8">
        <v>125.65</v>
      </c>
      <c r="D38" s="9"/>
      <c r="E38" s="9"/>
      <c r="F38" s="9">
        <f t="shared" si="2"/>
        <v>113.08500000000001</v>
      </c>
      <c r="G38" s="11">
        <f t="shared" si="3"/>
        <v>138.215</v>
      </c>
    </row>
    <row r="39" spans="1:7" ht="32.1" customHeight="1" x14ac:dyDescent="0.2">
      <c r="A39" s="14">
        <v>45380</v>
      </c>
      <c r="B39" s="26" t="s">
        <v>28</v>
      </c>
      <c r="C39" s="8">
        <v>115.98</v>
      </c>
      <c r="D39" s="9">
        <v>120</v>
      </c>
      <c r="E39" s="9"/>
      <c r="F39" s="9">
        <f t="shared" ref="F39:F40" si="6">IF(D39&lt;&gt;0,MIN(D39,C39*0.9),C39*0.9)</f>
        <v>104.38200000000001</v>
      </c>
      <c r="G39" s="11">
        <f t="shared" ref="G39:G40" si="7">IF(E39&lt;&gt;0,MAX(E39,C39*1.1),C39*1.1)</f>
        <v>127.57800000000002</v>
      </c>
    </row>
    <row r="40" spans="1:7" ht="32.1" customHeight="1" x14ac:dyDescent="0.2">
      <c r="A40" s="14">
        <v>45381</v>
      </c>
      <c r="B40" s="26" t="s">
        <v>28</v>
      </c>
      <c r="C40" s="8">
        <v>111.6</v>
      </c>
      <c r="D40" s="9">
        <v>110.5</v>
      </c>
      <c r="E40" s="9"/>
      <c r="F40" s="9">
        <f t="shared" si="6"/>
        <v>100.44</v>
      </c>
      <c r="G40" s="11">
        <f t="shared" si="7"/>
        <v>122.76</v>
      </c>
    </row>
    <row r="41" spans="1:7" ht="32.1" customHeight="1" thickBot="1" x14ac:dyDescent="0.25">
      <c r="A41" s="21">
        <v>45382</v>
      </c>
      <c r="B41" s="26" t="s">
        <v>28</v>
      </c>
      <c r="C41" s="22">
        <v>104.08</v>
      </c>
      <c r="D41" s="23">
        <v>103</v>
      </c>
      <c r="E41" s="23"/>
      <c r="F41" s="23">
        <f t="shared" si="2"/>
        <v>93.671999999999997</v>
      </c>
      <c r="G41" s="24">
        <f t="shared" si="3"/>
        <v>114.48800000000001</v>
      </c>
    </row>
    <row r="42" spans="1:7" ht="75.75" customHeight="1" thickBot="1" x14ac:dyDescent="0.25">
      <c r="A42" s="44" t="s">
        <v>22</v>
      </c>
      <c r="B42" s="45"/>
      <c r="C42" s="49">
        <v>129.19999999999999</v>
      </c>
      <c r="D42" s="46" t="s">
        <v>23</v>
      </c>
      <c r="E42" s="47"/>
      <c r="F42" s="47"/>
      <c r="G42" s="48"/>
    </row>
  </sheetData>
  <mergeCells count="18">
    <mergeCell ref="A42:B42"/>
    <mergeCell ref="D42:G42"/>
    <mergeCell ref="F8:G8"/>
    <mergeCell ref="D8:D10"/>
    <mergeCell ref="E8:E10"/>
    <mergeCell ref="A8:A10"/>
    <mergeCell ref="B8:B10"/>
    <mergeCell ref="C8:C10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Felicia Carmen Lupp</cp:lastModifiedBy>
  <cp:revision>1</cp:revision>
  <cp:lastPrinted>2019-12-28T08:02:58Z</cp:lastPrinted>
  <dcterms:created xsi:type="dcterms:W3CDTF">2018-10-08T10:07:46Z</dcterms:created>
  <dcterms:modified xsi:type="dcterms:W3CDTF">2024-04-01T04:43:16Z</dcterms:modified>
  <cp:category/>
</cp:coreProperties>
</file>