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<sst xmlns="http://schemas.openxmlformats.org/spreadsheetml/2006/main" count="134" uniqueCount="66">
  <si>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</si>
  <si>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</si>
  <si>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</si>
  <si>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</si>
  <si>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</si>
  <si>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</si>
  <si>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</si>
  <si>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</si>
  <si>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</si>
  <si>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</si>
  <si>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</si>
  <si>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</si>
  <si>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</si>
  <si>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</si>
  <si>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</si>
  <si>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</si>
  <si>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</si>
  <si>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</si>
  <si>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</si>
  <si>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</si>
  <si>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</si>
  <si>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</si>
  <si>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</si>
  <si>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</si>
  <si>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</si>
  <si>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</si>
  <si>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</si>
  <si>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</si>
  <si>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</si>
  <si>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</si>
  <si>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</si>
  <si>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</si>
  <si>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</si>
  <si>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</si>
  <si>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</si>
  <si>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</si>
  <si>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</si>
  <si>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</si>
  <si>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</si>
  <si>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</si>
  <si>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</si>
  <si>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</si>
  <si>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</si>
  <si>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</si>
  <si>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</si>
  <si>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</si>
  <si>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</si>
  <si>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</si>
  <si>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</si>
  <si>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</si>
  <si>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</si>
  <si>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</si>
  <si>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</si>
  <si>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GazMir Iasi</t>
  </si>
  <si>
    <t>Premier Energy</t>
  </si>
  <si>
    <t>Martie 2014 - Inchidere</t>
  </si>
  <si>
    <t>Cantităţile de gaze naturale din producţia internă extrase din depozitele de înmagazinare subterană de fiecare furnizor care asigură consumul clienţilor finali din piaţa reglementată sau furnizor mandatat de acesta, defalcate pe CPET şi NC</t>
  </si>
  <si>
    <t>Mehedinti Gaz Drobeta T Severin</t>
  </si>
  <si>
    <t>Furnizori mandatati</t>
  </si>
  <si>
    <t>Ten Gaz</t>
  </si>
  <si>
    <t>Wiee Romania</t>
  </si>
  <si>
    <t>Arelco</t>
  </si>
  <si>
    <t>Axpo</t>
  </si>
  <si>
    <t>c-gaz</t>
  </si>
  <si>
    <t>GDF</t>
  </si>
  <si>
    <t>TOTAL</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</si>
</sst>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 numFmtId="166"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19" fillId="0" borderId="0" xfId="15" applyNumberFormat="1" applyFont="1" applyFill="1" applyBorder="1" applyAlignment="1">
      <alignment horizontal="right" vertical="center"/>
      <protection/>
    </xf>
    <xf numFmtId="165"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19"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4" fontId="35" fillId="0" borderId="0" xfId="0" applyNumberFormat="1" applyFont="1" applyAlignment="1">
      <alignment/>
    </xf>
    <xf numFmtId="0" fontId="35" fillId="0" borderId="0" xfId="0" applyFont="1" applyAlignment="1">
      <alignment/>
    </xf>
    <xf numFmtId="165" fontId="19" fillId="0" borderId="0" xfId="15" applyNumberFormat="1" applyFont="1" applyFill="1" applyBorder="1" applyAlignment="1">
      <alignment horizontal="left"/>
      <protection/>
    </xf>
    <xf numFmtId="0" fontId="0" fillId="0" borderId="0" xfId="0" applyFill="1" applyAlignment="1">
      <alignment horizontal="left" wrapText="1"/>
    </xf>
    <xf numFmtId="164" fontId="20" fillId="0" borderId="0" xfId="0" applyNumberFormat="1" applyFont="1" applyAlignment="1">
      <alignment/>
    </xf>
    <xf numFmtId="0" fontId="20" fillId="0" borderId="0" xfId="0" applyFont="1" applyAlignment="1">
      <alignment/>
    </xf>
    <xf numFmtId="0" fontId="0" fillId="0" borderId="0" xfId="0" applyFill="1" applyAlignment="1">
      <alignment horizontal="right"/>
    </xf>
    <xf numFmtId="165" fontId="19" fillId="0" borderId="0" xfId="15" applyNumberFormat="1" applyFont="1" applyFill="1" applyBorder="1" applyAlignment="1">
      <alignment horizontal="left"/>
      <protection/>
    </xf>
    <xf numFmtId="0" fontId="0" fillId="0" borderId="0" xfId="0" applyFont="1" applyFill="1" applyAlignment="1">
      <alignment horizontal="left" wrapText="1"/>
    </xf>
    <xf numFmtId="0" fontId="0" fillId="0" borderId="0" xfId="0"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center"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26"/>
  <sheetViews>
    <sheetView zoomScalePageLayoutView="0" workbookViewId="0" topLeftCell="A1">
      <selection activeCell="L30" sqref="L30"/>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55</v>
      </c>
    </row>
    <row r="3" ht="15">
      <c r="C3" s="1"/>
    </row>
    <row r="4" spans="2:10" ht="29.25" customHeight="1">
      <c r="B4" s="26" t="s">
        <v>51</v>
      </c>
      <c r="C4" s="26"/>
      <c r="D4" s="26"/>
      <c r="E4" s="26"/>
      <c r="F4" s="26"/>
      <c r="G4" s="26"/>
      <c r="H4" s="26"/>
      <c r="I4" s="26"/>
      <c r="J4" s="26"/>
    </row>
    <row r="5" spans="2:10" ht="15.75" customHeight="1">
      <c r="B5" s="16">
        <v>3000000</v>
      </c>
      <c r="C5" s="13" t="s">
        <v>52</v>
      </c>
      <c r="D5" s="13"/>
      <c r="E5" s="13"/>
      <c r="F5" s="13"/>
      <c r="G5" s="13"/>
      <c r="H5" s="13"/>
      <c r="I5" s="13"/>
      <c r="J5" s="13"/>
    </row>
    <row r="6" spans="3:7" ht="15">
      <c r="C6" t="s">
        <v>47</v>
      </c>
      <c r="D6" s="3">
        <f>B5*furnizori!E46/(furnizori!E46+furnizori!F46)</f>
        <v>2066686.5247215992</v>
      </c>
      <c r="E6" t="s">
        <v>0</v>
      </c>
      <c r="G6" s="17"/>
    </row>
    <row r="7" spans="3:7" ht="15">
      <c r="C7" t="s">
        <v>48</v>
      </c>
      <c r="D7" s="3">
        <f>B5*furnizori!F46/(furnizori!E46+furnizori!F46)</f>
        <v>933313.4752784008</v>
      </c>
      <c r="E7" t="s">
        <v>0</v>
      </c>
      <c r="G7" s="17"/>
    </row>
    <row r="9" spans="2:17" ht="15">
      <c r="B9" t="s">
        <v>4</v>
      </c>
      <c r="D9" s="3">
        <f>H9+H10</f>
        <v>1582548.6460000002</v>
      </c>
      <c r="E9" t="s">
        <v>0</v>
      </c>
      <c r="G9" t="s">
        <v>45</v>
      </c>
      <c r="H9" s="11">
        <v>1090210.654</v>
      </c>
      <c r="I9" t="s">
        <v>0</v>
      </c>
      <c r="K9" s="17"/>
      <c r="L9" s="1"/>
      <c r="Q9" s="1"/>
    </row>
    <row r="10" spans="4:17" ht="15">
      <c r="D10" s="3"/>
      <c r="G10" t="s">
        <v>46</v>
      </c>
      <c r="H10" s="11">
        <v>492337.992</v>
      </c>
      <c r="I10" t="s">
        <v>0</v>
      </c>
      <c r="K10" s="17"/>
      <c r="L10" s="1"/>
      <c r="Q10" s="1"/>
    </row>
    <row r="11" spans="4:17" ht="15">
      <c r="D11" s="3"/>
      <c r="H11" s="11"/>
      <c r="K11" s="17"/>
      <c r="L11" s="1"/>
      <c r="Q11" s="1"/>
    </row>
    <row r="12" spans="2:17" ht="15">
      <c r="B12" t="s">
        <v>3</v>
      </c>
      <c r="D12" s="3">
        <f>H12+H13</f>
        <v>1311015.877</v>
      </c>
      <c r="E12" t="s">
        <v>0</v>
      </c>
      <c r="G12" t="s">
        <v>45</v>
      </c>
      <c r="H12" s="11">
        <v>903152.949</v>
      </c>
      <c r="I12" t="s">
        <v>0</v>
      </c>
      <c r="K12" s="17"/>
      <c r="L12" s="1"/>
      <c r="Q12" s="1"/>
    </row>
    <row r="13" spans="4:17" ht="15">
      <c r="D13" s="3"/>
      <c r="G13" t="s">
        <v>46</v>
      </c>
      <c r="H13" s="11">
        <v>407862.928</v>
      </c>
      <c r="I13" t="s">
        <v>0</v>
      </c>
      <c r="K13" s="17"/>
      <c r="L13" s="1"/>
      <c r="Q13" s="1"/>
    </row>
    <row r="14" spans="4:17" ht="15">
      <c r="D14" s="3"/>
      <c r="H14" s="11"/>
      <c r="K14" s="17"/>
      <c r="L14" s="1"/>
      <c r="Q14" s="1"/>
    </row>
    <row r="15" spans="2:17" ht="15">
      <c r="B15" t="s">
        <v>49</v>
      </c>
      <c r="D15" s="3">
        <f>H15+H16</f>
        <v>99606.711</v>
      </c>
      <c r="E15" t="s">
        <v>0</v>
      </c>
      <c r="G15" t="s">
        <v>45</v>
      </c>
      <c r="H15" s="11">
        <v>68618.616</v>
      </c>
      <c r="I15" t="s">
        <v>0</v>
      </c>
      <c r="K15" s="17"/>
      <c r="L15" s="1"/>
      <c r="Q15" s="1"/>
    </row>
    <row r="16" spans="4:17" ht="15">
      <c r="D16" s="3"/>
      <c r="G16" t="s">
        <v>46</v>
      </c>
      <c r="H16" s="11">
        <v>30988.095</v>
      </c>
      <c r="I16" t="s">
        <v>0</v>
      </c>
      <c r="K16" s="17"/>
      <c r="L16" s="1"/>
      <c r="Q16" s="4"/>
    </row>
    <row r="17" spans="4:17" ht="15">
      <c r="D17" s="3"/>
      <c r="H17" s="11"/>
      <c r="K17" s="17"/>
      <c r="L17" s="1"/>
      <c r="Q17" s="1"/>
    </row>
    <row r="18" spans="2:17" ht="15">
      <c r="B18" t="s">
        <v>2</v>
      </c>
      <c r="D18" s="3">
        <f>H18+H19</f>
        <v>5323.308</v>
      </c>
      <c r="E18" t="s">
        <v>0</v>
      </c>
      <c r="G18" t="s">
        <v>45</v>
      </c>
      <c r="H18" s="11">
        <v>3667.203</v>
      </c>
      <c r="I18" t="s">
        <v>0</v>
      </c>
      <c r="K18" s="17"/>
      <c r="L18" s="1"/>
      <c r="Q18" s="1"/>
    </row>
    <row r="19" spans="4:17" ht="15">
      <c r="D19" s="3"/>
      <c r="G19" t="s">
        <v>46</v>
      </c>
      <c r="H19" s="11">
        <v>1656.105</v>
      </c>
      <c r="I19" t="s">
        <v>0</v>
      </c>
      <c r="K19" s="17"/>
      <c r="L19" s="1"/>
      <c r="Q19" s="1"/>
    </row>
    <row r="20" spans="4:17" ht="15">
      <c r="D20" s="3"/>
      <c r="H20" s="11"/>
      <c r="K20" s="17"/>
      <c r="L20" s="1"/>
      <c r="Q20" s="1"/>
    </row>
    <row r="21" spans="2:17" ht="15">
      <c r="B21" t="s">
        <v>1</v>
      </c>
      <c r="D21" s="3">
        <f>H21+H22</f>
        <v>1505.458</v>
      </c>
      <c r="E21" t="s">
        <v>0</v>
      </c>
      <c r="G21" t="s">
        <v>45</v>
      </c>
      <c r="H21" s="11">
        <v>1037.103</v>
      </c>
      <c r="I21" t="s">
        <v>0</v>
      </c>
      <c r="K21" s="17"/>
      <c r="L21" s="1"/>
      <c r="Q21" s="1"/>
    </row>
    <row r="22" spans="7:17" ht="15">
      <c r="G22" t="s">
        <v>46</v>
      </c>
      <c r="H22" s="11">
        <v>468.355</v>
      </c>
      <c r="I22" t="s">
        <v>0</v>
      </c>
      <c r="K22" s="17"/>
      <c r="L22" s="1"/>
      <c r="Q22" s="1"/>
    </row>
    <row r="23" spans="8:11" ht="15">
      <c r="H23" s="1"/>
      <c r="K23" s="18"/>
    </row>
    <row r="24" spans="4:11" ht="15">
      <c r="D24" s="1"/>
      <c r="H24" s="21">
        <f>D6-H9-H12-H15-H18-H21</f>
        <v>-0.00027840092980113695</v>
      </c>
      <c r="K24" s="1"/>
    </row>
    <row r="25" ht="15">
      <c r="H25" s="21">
        <f>D7-H10-H13-H16-H19-H22</f>
        <v>0.0002784007729133009</v>
      </c>
    </row>
    <row r="26" ht="15">
      <c r="H26" s="22"/>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J47"/>
  <sheetViews>
    <sheetView zoomScalePageLayoutView="0" workbookViewId="0" topLeftCell="A1">
      <selection activeCell="I55" sqref="I55"/>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10.140625" style="9" bestFit="1" customWidth="1"/>
    <col min="9" max="9" width="12.8515625" style="9" bestFit="1" customWidth="1"/>
    <col min="10" max="10" width="11.140625" style="9" bestFit="1" customWidth="1"/>
    <col min="11" max="16384" width="9.140625" style="9" customWidth="1"/>
  </cols>
  <sheetData>
    <row r="2" spans="2:7" ht="15">
      <c r="B2" s="7" t="s">
        <v>55</v>
      </c>
      <c r="C2" s="8"/>
      <c r="D2" s="8"/>
      <c r="E2" s="8"/>
      <c r="F2" s="8"/>
      <c r="G2" s="8"/>
    </row>
    <row r="3" spans="2:7" ht="15">
      <c r="B3" s="7"/>
      <c r="C3" s="8"/>
      <c r="D3" s="8"/>
      <c r="E3" s="8"/>
      <c r="F3" s="8"/>
      <c r="G3" s="8"/>
    </row>
    <row r="4" spans="2:8" ht="44.25" customHeight="1">
      <c r="B4" s="29" t="s">
        <v>41</v>
      </c>
      <c r="C4" s="30"/>
      <c r="D4" s="30"/>
      <c r="E4" s="30"/>
      <c r="F4" s="30"/>
      <c r="G4" s="30"/>
      <c r="H4" s="20"/>
    </row>
    <row r="5" spans="2:7" ht="15">
      <c r="B5" s="8"/>
      <c r="C5" s="8"/>
      <c r="D5" s="8"/>
      <c r="E5" s="28" t="s">
        <v>0</v>
      </c>
      <c r="F5" s="28"/>
      <c r="G5" s="8"/>
    </row>
    <row r="6" spans="2:7" ht="15">
      <c r="B6" s="8"/>
      <c r="C6" s="8"/>
      <c r="D6" s="8"/>
      <c r="E6" s="10" t="s">
        <v>42</v>
      </c>
      <c r="F6" s="10" t="s">
        <v>43</v>
      </c>
      <c r="G6" s="8"/>
    </row>
    <row r="7" spans="2:10" ht="15">
      <c r="B7" s="19" t="s">
        <v>5</v>
      </c>
      <c r="C7" s="19"/>
      <c r="D7" s="19"/>
      <c r="E7" s="14">
        <v>1928.156</v>
      </c>
      <c r="F7" s="15">
        <v>977.4470000000001</v>
      </c>
      <c r="G7" s="8"/>
      <c r="I7" s="11"/>
      <c r="J7" s="11"/>
    </row>
    <row r="8" spans="2:10" ht="15">
      <c r="B8" s="19" t="s">
        <v>53</v>
      </c>
      <c r="C8" s="19"/>
      <c r="D8" s="19"/>
      <c r="E8" s="14">
        <v>1707.576</v>
      </c>
      <c r="F8" s="15">
        <v>1194.275</v>
      </c>
      <c r="G8" s="8"/>
      <c r="I8" s="11"/>
      <c r="J8" s="11"/>
    </row>
    <row r="9" spans="2:10" ht="15">
      <c r="B9" s="27" t="s">
        <v>6</v>
      </c>
      <c r="C9" s="27"/>
      <c r="D9" s="27"/>
      <c r="E9" s="14">
        <v>2547.424</v>
      </c>
      <c r="F9" s="15">
        <v>1967.877</v>
      </c>
      <c r="G9" s="8"/>
      <c r="I9" s="11"/>
      <c r="J9" s="11"/>
    </row>
    <row r="10" spans="2:10" ht="15">
      <c r="B10" s="27" t="s">
        <v>7</v>
      </c>
      <c r="C10" s="27"/>
      <c r="D10" s="27"/>
      <c r="E10" s="14">
        <v>88426.993</v>
      </c>
      <c r="F10" s="15">
        <v>27702.024000000005</v>
      </c>
      <c r="G10" s="8"/>
      <c r="I10" s="11"/>
      <c r="J10" s="11"/>
    </row>
    <row r="11" spans="2:10" ht="15">
      <c r="B11" s="27" t="s">
        <v>8</v>
      </c>
      <c r="C11" s="27"/>
      <c r="D11" s="27"/>
      <c r="E11" s="14">
        <v>905.277</v>
      </c>
      <c r="F11" s="15">
        <v>585.492</v>
      </c>
      <c r="G11" s="8"/>
      <c r="I11" s="11"/>
      <c r="J11" s="11"/>
    </row>
    <row r="12" spans="2:10" ht="15">
      <c r="B12" s="27" t="s">
        <v>9</v>
      </c>
      <c r="C12" s="27"/>
      <c r="D12" s="27"/>
      <c r="E12" s="14">
        <v>15013.113</v>
      </c>
      <c r="F12" s="15">
        <v>2584.4660000000003</v>
      </c>
      <c r="G12" s="8"/>
      <c r="I12" s="11"/>
      <c r="J12" s="11"/>
    </row>
    <row r="13" spans="2:10" ht="15">
      <c r="B13" s="27" t="s">
        <v>10</v>
      </c>
      <c r="C13" s="27"/>
      <c r="D13" s="27"/>
      <c r="E13" s="14">
        <v>9522.985000000002</v>
      </c>
      <c r="F13" s="15">
        <v>5356.093</v>
      </c>
      <c r="G13" s="8"/>
      <c r="I13" s="11"/>
      <c r="J13" s="11"/>
    </row>
    <row r="14" spans="2:10" ht="15">
      <c r="B14" s="27" t="s">
        <v>11</v>
      </c>
      <c r="C14" s="27"/>
      <c r="D14" s="27"/>
      <c r="E14" s="14">
        <v>344.478</v>
      </c>
      <c r="F14" s="15">
        <v>88.78999999999999</v>
      </c>
      <c r="G14" s="8"/>
      <c r="H14" s="11"/>
      <c r="I14" s="11"/>
      <c r="J14" s="11"/>
    </row>
    <row r="15" spans="2:10" ht="15">
      <c r="B15" s="27" t="s">
        <v>12</v>
      </c>
      <c r="C15" s="27"/>
      <c r="D15" s="27"/>
      <c r="E15" s="14">
        <v>6626.836</v>
      </c>
      <c r="F15" s="15">
        <v>3921.648</v>
      </c>
      <c r="G15" s="8"/>
      <c r="I15" s="11"/>
      <c r="J15" s="11"/>
    </row>
    <row r="16" spans="2:10" ht="15">
      <c r="B16" s="19" t="s">
        <v>13</v>
      </c>
      <c r="C16" s="19"/>
      <c r="D16" s="19"/>
      <c r="E16" s="14">
        <v>1269019.804</v>
      </c>
      <c r="F16" s="15">
        <v>477723.03699999995</v>
      </c>
      <c r="G16" s="8"/>
      <c r="I16" s="11"/>
      <c r="J16" s="11"/>
    </row>
    <row r="17" spans="2:10" ht="15">
      <c r="B17" s="27" t="s">
        <v>14</v>
      </c>
      <c r="C17" s="27"/>
      <c r="D17" s="27"/>
      <c r="E17" s="14">
        <v>2751.412</v>
      </c>
      <c r="F17" s="15">
        <v>1034.6699999999998</v>
      </c>
      <c r="G17" s="8"/>
      <c r="I17" s="11"/>
      <c r="J17" s="11"/>
    </row>
    <row r="18" spans="1:10" ht="15">
      <c r="A18" s="11"/>
      <c r="B18" s="27" t="s">
        <v>15</v>
      </c>
      <c r="C18" s="27"/>
      <c r="D18" s="27"/>
      <c r="E18" s="14">
        <v>21972.798</v>
      </c>
      <c r="F18" s="15">
        <v>10402.886999999999</v>
      </c>
      <c r="G18" s="8"/>
      <c r="I18" s="11"/>
      <c r="J18" s="11"/>
    </row>
    <row r="19" spans="2:10" ht="15">
      <c r="B19" s="27" t="s">
        <v>16</v>
      </c>
      <c r="C19" s="27"/>
      <c r="D19" s="27"/>
      <c r="E19" s="14">
        <v>2259.183</v>
      </c>
      <c r="F19" s="15">
        <v>676.789</v>
      </c>
      <c r="G19" s="8"/>
      <c r="I19" s="11"/>
      <c r="J19" s="11"/>
    </row>
    <row r="20" spans="2:10" ht="15">
      <c r="B20" s="27" t="s">
        <v>17</v>
      </c>
      <c r="C20" s="27"/>
      <c r="D20" s="27"/>
      <c r="E20" s="14">
        <v>20279.879999999997</v>
      </c>
      <c r="F20" s="15">
        <v>4289.8060000000005</v>
      </c>
      <c r="G20" s="8"/>
      <c r="I20" s="11"/>
      <c r="J20" s="11"/>
    </row>
    <row r="21" spans="2:10" ht="15">
      <c r="B21" s="27" t="s">
        <v>18</v>
      </c>
      <c r="C21" s="27"/>
      <c r="D21" s="27"/>
      <c r="E21" s="14">
        <v>11967.696</v>
      </c>
      <c r="F21" s="15">
        <v>7426.008</v>
      </c>
      <c r="G21" s="8"/>
      <c r="I21" s="11"/>
      <c r="J21" s="11"/>
    </row>
    <row r="22" spans="2:10" ht="15">
      <c r="B22" s="19" t="s">
        <v>19</v>
      </c>
      <c r="C22" s="19"/>
      <c r="D22" s="19"/>
      <c r="E22" s="14">
        <v>1380795.996</v>
      </c>
      <c r="F22" s="15">
        <v>725423.4770000001</v>
      </c>
      <c r="G22" s="8"/>
      <c r="I22" s="11"/>
      <c r="J22" s="11"/>
    </row>
    <row r="23" spans="2:10" ht="15">
      <c r="B23" s="27" t="s">
        <v>20</v>
      </c>
      <c r="C23" s="27"/>
      <c r="D23" s="27"/>
      <c r="E23" s="14">
        <v>10805.484</v>
      </c>
      <c r="F23" s="15">
        <v>3880.813</v>
      </c>
      <c r="G23" s="8"/>
      <c r="I23" s="11"/>
      <c r="J23" s="11"/>
    </row>
    <row r="24" spans="2:10" ht="15">
      <c r="B24" s="27" t="s">
        <v>21</v>
      </c>
      <c r="C24" s="27"/>
      <c r="D24" s="27"/>
      <c r="E24" s="14">
        <v>3558.12</v>
      </c>
      <c r="F24" s="15">
        <v>2374.6759999999995</v>
      </c>
      <c r="G24" s="8"/>
      <c r="I24" s="11"/>
      <c r="J24" s="11"/>
    </row>
    <row r="25" spans="2:10" ht="15">
      <c r="B25" s="27" t="s">
        <v>22</v>
      </c>
      <c r="C25" s="27"/>
      <c r="D25" s="27"/>
      <c r="E25" s="14">
        <v>628.987</v>
      </c>
      <c r="F25" s="15">
        <v>239.721</v>
      </c>
      <c r="G25" s="8"/>
      <c r="I25" s="11"/>
      <c r="J25" s="11"/>
    </row>
    <row r="26" spans="2:10" ht="15">
      <c r="B26" s="27" t="s">
        <v>23</v>
      </c>
      <c r="C26" s="27"/>
      <c r="D26" s="27"/>
      <c r="E26" s="14">
        <v>1580.7559999999999</v>
      </c>
      <c r="F26" s="15">
        <v>2837.645</v>
      </c>
      <c r="G26" s="8"/>
      <c r="I26" s="11"/>
      <c r="J26" s="11"/>
    </row>
    <row r="27" spans="2:10" ht="15">
      <c r="B27" s="27" t="s">
        <v>24</v>
      </c>
      <c r="C27" s="27"/>
      <c r="D27" s="27"/>
      <c r="E27" s="14">
        <v>1221.1009999999999</v>
      </c>
      <c r="F27" s="15">
        <v>1.188</v>
      </c>
      <c r="G27" s="8"/>
      <c r="I27" s="11"/>
      <c r="J27" s="11"/>
    </row>
    <row r="28" spans="2:10" ht="15">
      <c r="B28" s="27" t="s">
        <v>25</v>
      </c>
      <c r="C28" s="27"/>
      <c r="D28" s="27"/>
      <c r="E28" s="14">
        <v>7575.537</v>
      </c>
      <c r="F28" s="15">
        <v>2970.2699999999995</v>
      </c>
      <c r="G28" s="8"/>
      <c r="I28" s="11"/>
      <c r="J28" s="11"/>
    </row>
    <row r="29" spans="2:10" ht="15">
      <c r="B29" s="27" t="s">
        <v>26</v>
      </c>
      <c r="C29" s="27"/>
      <c r="D29" s="27"/>
      <c r="E29" s="14">
        <v>582.8059999999999</v>
      </c>
      <c r="F29" s="15">
        <v>1043.901</v>
      </c>
      <c r="G29" s="8"/>
      <c r="I29" s="11"/>
      <c r="J29" s="11"/>
    </row>
    <row r="30" spans="2:10" ht="15">
      <c r="B30" s="27" t="s">
        <v>27</v>
      </c>
      <c r="C30" s="27"/>
      <c r="D30" s="27"/>
      <c r="E30" s="14">
        <v>842.594</v>
      </c>
      <c r="F30" s="15">
        <v>205.38199999999998</v>
      </c>
      <c r="G30" s="8"/>
      <c r="I30" s="11"/>
      <c r="J30" s="11"/>
    </row>
    <row r="31" spans="2:10" ht="15">
      <c r="B31" s="27" t="s">
        <v>28</v>
      </c>
      <c r="C31" s="27"/>
      <c r="D31" s="27"/>
      <c r="E31" s="14">
        <v>830.4949999999999</v>
      </c>
      <c r="F31" s="15">
        <v>333.988</v>
      </c>
      <c r="G31" s="8"/>
      <c r="I31" s="11"/>
      <c r="J31" s="11"/>
    </row>
    <row r="32" spans="2:10" ht="15">
      <c r="B32" s="27" t="s">
        <v>29</v>
      </c>
      <c r="C32" s="27"/>
      <c r="D32" s="27"/>
      <c r="E32" s="14">
        <v>10777.161</v>
      </c>
      <c r="F32" s="15">
        <v>7800.567000000001</v>
      </c>
      <c r="G32" s="8"/>
      <c r="I32" s="11"/>
      <c r="J32" s="11"/>
    </row>
    <row r="33" spans="2:10" ht="15">
      <c r="B33" s="27" t="s">
        <v>30</v>
      </c>
      <c r="C33" s="27"/>
      <c r="D33" s="27"/>
      <c r="E33" s="14">
        <v>283.856</v>
      </c>
      <c r="F33" s="15">
        <v>111.87699999999998</v>
      </c>
      <c r="G33" s="8"/>
      <c r="I33" s="11"/>
      <c r="J33" s="11"/>
    </row>
    <row r="34" spans="2:10" ht="15">
      <c r="B34" s="27" t="s">
        <v>31</v>
      </c>
      <c r="C34" s="27"/>
      <c r="D34" s="27"/>
      <c r="E34" s="14">
        <v>9863.22</v>
      </c>
      <c r="F34" s="15">
        <v>3980.3240000000005</v>
      </c>
      <c r="G34" s="8"/>
      <c r="I34" s="11"/>
      <c r="J34" s="11"/>
    </row>
    <row r="35" spans="2:10" ht="15">
      <c r="B35" s="27" t="s">
        <v>54</v>
      </c>
      <c r="C35" s="27"/>
      <c r="D35" s="27"/>
      <c r="E35" s="14">
        <v>25418.605</v>
      </c>
      <c r="F35" s="15">
        <v>17014.593</v>
      </c>
      <c r="G35" s="8"/>
      <c r="I35" s="11"/>
      <c r="J35" s="11"/>
    </row>
    <row r="36" spans="2:10" ht="15">
      <c r="B36" s="27" t="s">
        <v>32</v>
      </c>
      <c r="C36" s="27"/>
      <c r="D36" s="27"/>
      <c r="E36" s="14">
        <v>421.44300000000004</v>
      </c>
      <c r="F36" s="15">
        <v>893.085</v>
      </c>
      <c r="G36" s="8"/>
      <c r="I36" s="11"/>
      <c r="J36" s="11"/>
    </row>
    <row r="37" spans="2:10" ht="15">
      <c r="B37" s="27" t="s">
        <v>33</v>
      </c>
      <c r="C37" s="27"/>
      <c r="D37" s="27"/>
      <c r="E37" s="14">
        <v>3992.5130000000004</v>
      </c>
      <c r="F37" s="15">
        <v>312.84799999999996</v>
      </c>
      <c r="G37" s="8"/>
      <c r="I37" s="11"/>
      <c r="J37" s="11"/>
    </row>
    <row r="38" spans="2:10" ht="15">
      <c r="B38" s="19" t="s">
        <v>34</v>
      </c>
      <c r="C38" s="19"/>
      <c r="D38" s="19"/>
      <c r="E38" s="14">
        <v>130.769</v>
      </c>
      <c r="F38" s="15">
        <v>79.648</v>
      </c>
      <c r="G38" s="8"/>
      <c r="I38" s="11"/>
      <c r="J38" s="11"/>
    </row>
    <row r="39" spans="2:10" ht="15">
      <c r="B39" s="27" t="s">
        <v>35</v>
      </c>
      <c r="C39" s="27"/>
      <c r="D39" s="27"/>
      <c r="E39" s="14">
        <v>2849.9890000000005</v>
      </c>
      <c r="F39" s="15">
        <v>1294.614</v>
      </c>
      <c r="G39" s="8"/>
      <c r="I39" s="11"/>
      <c r="J39" s="11"/>
    </row>
    <row r="40" spans="2:10" ht="15">
      <c r="B40" s="27" t="s">
        <v>36</v>
      </c>
      <c r="C40" s="27"/>
      <c r="D40" s="27"/>
      <c r="E40" s="14">
        <v>1160.894</v>
      </c>
      <c r="F40" s="15">
        <v>1030.874</v>
      </c>
      <c r="G40" s="8"/>
      <c r="I40" s="11"/>
      <c r="J40" s="11"/>
    </row>
    <row r="41" spans="2:10" ht="15">
      <c r="B41" s="19" t="s">
        <v>37</v>
      </c>
      <c r="C41" s="19"/>
      <c r="D41" s="19"/>
      <c r="E41" s="14">
        <v>476.69</v>
      </c>
      <c r="F41" s="15">
        <v>826.635</v>
      </c>
      <c r="G41" s="8"/>
      <c r="I41" s="11"/>
      <c r="J41" s="11"/>
    </row>
    <row r="42" spans="2:10" ht="15">
      <c r="B42" s="27" t="s">
        <v>38</v>
      </c>
      <c r="C42" s="27"/>
      <c r="D42" s="27"/>
      <c r="E42" s="14">
        <v>1532.701</v>
      </c>
      <c r="F42" s="15">
        <v>871.725</v>
      </c>
      <c r="G42" s="8"/>
      <c r="I42" s="11"/>
      <c r="J42" s="11"/>
    </row>
    <row r="43" spans="2:10" ht="15">
      <c r="B43" s="27" t="s">
        <v>39</v>
      </c>
      <c r="C43" s="27"/>
      <c r="D43" s="27"/>
      <c r="E43" s="14">
        <v>6491.794</v>
      </c>
      <c r="F43" s="15">
        <v>4637.893</v>
      </c>
      <c r="G43" s="8"/>
      <c r="I43" s="11"/>
      <c r="J43" s="11"/>
    </row>
    <row r="44" spans="2:10" ht="15">
      <c r="B44" s="6" t="s">
        <v>40</v>
      </c>
      <c r="C44" s="6"/>
      <c r="D44" s="6"/>
      <c r="E44" s="14">
        <v>27105.652</v>
      </c>
      <c r="F44" s="15">
        <v>9879.375</v>
      </c>
      <c r="G44" s="8"/>
      <c r="I44" s="11"/>
      <c r="J44" s="11"/>
    </row>
    <row r="45" spans="2:10" ht="15">
      <c r="B45" s="9" t="s">
        <v>50</v>
      </c>
      <c r="E45" s="14">
        <v>1274.662</v>
      </c>
      <c r="F45" s="15">
        <v>713.191</v>
      </c>
      <c r="I45" s="11"/>
      <c r="J45" s="11"/>
    </row>
    <row r="46" spans="4:10" ht="15">
      <c r="D46" s="7" t="s">
        <v>44</v>
      </c>
      <c r="E46" s="12">
        <f>SUM(E7:E45)</f>
        <v>2955475.4359999998</v>
      </c>
      <c r="F46" s="12">
        <f>SUM(F7:F45)</f>
        <v>1334689.6190000006</v>
      </c>
      <c r="I46" s="11"/>
      <c r="J46" s="11"/>
    </row>
    <row r="47" spans="5:6" ht="15">
      <c r="E47" s="5"/>
      <c r="F47" s="5"/>
    </row>
  </sheetData>
  <sheetProtection/>
  <mergeCells count="33">
    <mergeCell ref="B15:D15"/>
    <mergeCell ref="B17:D17"/>
    <mergeCell ref="B9:D9"/>
    <mergeCell ref="B10:D10"/>
    <mergeCell ref="B11:D11"/>
    <mergeCell ref="B12:D12"/>
    <mergeCell ref="B13:D13"/>
    <mergeCell ref="B14:D14"/>
    <mergeCell ref="B18:D18"/>
    <mergeCell ref="B21:D21"/>
    <mergeCell ref="B23:D23"/>
    <mergeCell ref="B24:D24"/>
    <mergeCell ref="B25:D25"/>
    <mergeCell ref="B26:D26"/>
    <mergeCell ref="B19:D19"/>
    <mergeCell ref="B20:D20"/>
    <mergeCell ref="B40:D40"/>
    <mergeCell ref="B28:D28"/>
    <mergeCell ref="B29:D29"/>
    <mergeCell ref="B30:D30"/>
    <mergeCell ref="B31:D31"/>
    <mergeCell ref="B32:D32"/>
    <mergeCell ref="B33:D33"/>
    <mergeCell ref="B42:D42"/>
    <mergeCell ref="B43:D43"/>
    <mergeCell ref="E5:F5"/>
    <mergeCell ref="B4:G4"/>
    <mergeCell ref="B34:D34"/>
    <mergeCell ref="B35:D35"/>
    <mergeCell ref="B36:D36"/>
    <mergeCell ref="B37:D37"/>
    <mergeCell ref="B27:D27"/>
    <mergeCell ref="B39:D39"/>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I36" sqref="I36"/>
    </sheetView>
  </sheetViews>
  <sheetFormatPr defaultColWidth="9.140625" defaultRowHeight="15"/>
  <cols>
    <col min="1" max="1" width="6.7109375" style="9" customWidth="1"/>
    <col min="2" max="2" width="10.140625" style="9" bestFit="1" customWidth="1"/>
    <col min="3" max="3" width="10.140625" style="9" customWidth="1"/>
    <col min="4" max="5" width="12.8515625" style="9" bestFit="1" customWidth="1"/>
    <col min="6" max="6" width="11.140625" style="9" bestFit="1" customWidth="1"/>
    <col min="7" max="7" width="14.00390625" style="9" customWidth="1"/>
    <col min="8" max="16384" width="9.140625" style="9" customWidth="1"/>
  </cols>
  <sheetData>
    <row r="1" spans="1:2" ht="15">
      <c r="A1" s="8"/>
      <c r="B1" s="7" t="s">
        <v>55</v>
      </c>
    </row>
    <row r="2" spans="1:8" ht="48" customHeight="1">
      <c r="A2" s="25"/>
      <c r="B2" s="31" t="s">
        <v>56</v>
      </c>
      <c r="C2" s="31"/>
      <c r="D2" s="31"/>
      <c r="E2" s="31"/>
      <c r="F2" s="31"/>
      <c r="G2" s="31"/>
      <c r="H2" s="31"/>
    </row>
    <row r="3" spans="1:6" ht="15">
      <c r="A3" s="8"/>
      <c r="E3" s="10" t="s">
        <v>42</v>
      </c>
      <c r="F3" s="10" t="s">
        <v>43</v>
      </c>
    </row>
    <row r="4" spans="1:7" ht="15">
      <c r="A4" s="8"/>
      <c r="B4" s="24" t="s">
        <v>5</v>
      </c>
      <c r="C4" s="24"/>
      <c r="D4" s="24"/>
      <c r="E4" s="11"/>
      <c r="F4" s="11"/>
      <c r="G4" s="11"/>
    </row>
    <row r="5" spans="1:7" ht="15">
      <c r="A5" s="8"/>
      <c r="B5" s="24" t="s">
        <v>53</v>
      </c>
      <c r="C5" s="24"/>
      <c r="D5" s="24"/>
      <c r="E5" s="11"/>
      <c r="F5" s="11"/>
      <c r="G5" s="11"/>
    </row>
    <row r="6" spans="1:7" ht="15">
      <c r="A6" s="8"/>
      <c r="B6" s="27" t="s">
        <v>6</v>
      </c>
      <c r="C6" s="27"/>
      <c r="D6" s="27"/>
      <c r="E6" s="11"/>
      <c r="F6" s="11"/>
      <c r="G6" s="11"/>
    </row>
    <row r="7" spans="1:7" ht="15">
      <c r="A7" s="8"/>
      <c r="B7" s="27" t="s">
        <v>7</v>
      </c>
      <c r="C7" s="27"/>
      <c r="D7" s="27"/>
      <c r="E7" s="11"/>
      <c r="F7" s="11"/>
      <c r="G7" s="11"/>
    </row>
    <row r="8" spans="1:7" ht="15">
      <c r="A8" s="8"/>
      <c r="B8" s="27" t="s">
        <v>8</v>
      </c>
      <c r="C8" s="27"/>
      <c r="D8" s="27"/>
      <c r="E8" s="11"/>
      <c r="F8" s="11"/>
      <c r="G8" s="11"/>
    </row>
    <row r="9" spans="1:6" ht="15">
      <c r="A9" s="8"/>
      <c r="B9" s="27" t="s">
        <v>9</v>
      </c>
      <c r="C9" s="27"/>
      <c r="D9" s="27"/>
      <c r="E9" s="11"/>
      <c r="F9" s="11"/>
    </row>
    <row r="10" spans="1:7" ht="15">
      <c r="A10" s="8"/>
      <c r="B10" s="27" t="s">
        <v>10</v>
      </c>
      <c r="C10" s="27"/>
      <c r="D10" s="27"/>
      <c r="E10" s="11">
        <v>3145.751</v>
      </c>
      <c r="F10" s="11">
        <v>4994.317</v>
      </c>
      <c r="G10" s="11"/>
    </row>
    <row r="11" spans="1:7" ht="15">
      <c r="A11" s="8"/>
      <c r="B11" s="27" t="s">
        <v>11</v>
      </c>
      <c r="C11" s="27"/>
      <c r="D11" s="27"/>
      <c r="E11" s="11">
        <v>218.189</v>
      </c>
      <c r="F11" s="11">
        <v>13.813999999999993</v>
      </c>
      <c r="G11" s="11"/>
    </row>
    <row r="12" spans="1:7" ht="15">
      <c r="A12" s="8"/>
      <c r="B12" s="27" t="s">
        <v>12</v>
      </c>
      <c r="C12" s="27"/>
      <c r="D12" s="27"/>
      <c r="E12" s="11"/>
      <c r="F12" s="11"/>
      <c r="G12" s="11"/>
    </row>
    <row r="13" spans="1:7" ht="15">
      <c r="A13" s="8"/>
      <c r="B13" s="24" t="s">
        <v>13</v>
      </c>
      <c r="C13" s="24"/>
      <c r="D13" s="24"/>
      <c r="E13" s="11"/>
      <c r="F13" s="11">
        <v>133546.363</v>
      </c>
      <c r="G13" s="11"/>
    </row>
    <row r="14" spans="1:7" ht="15">
      <c r="A14" s="8"/>
      <c r="B14" s="27" t="s">
        <v>14</v>
      </c>
      <c r="C14" s="27"/>
      <c r="D14" s="27"/>
      <c r="E14" s="11"/>
      <c r="F14" s="11"/>
      <c r="G14" s="11"/>
    </row>
    <row r="15" spans="1:7" ht="15">
      <c r="A15" s="8"/>
      <c r="B15" s="27" t="s">
        <v>15</v>
      </c>
      <c r="C15" s="27"/>
      <c r="D15" s="27"/>
      <c r="E15" s="11"/>
      <c r="F15" s="11"/>
      <c r="G15" s="11"/>
    </row>
    <row r="16" spans="1:7" ht="15">
      <c r="A16" s="8"/>
      <c r="B16" s="27" t="s">
        <v>16</v>
      </c>
      <c r="C16" s="27"/>
      <c r="D16" s="27"/>
      <c r="E16" s="11"/>
      <c r="F16" s="11"/>
      <c r="G16" s="11"/>
    </row>
    <row r="17" spans="1:7" ht="15">
      <c r="A17" s="8"/>
      <c r="B17" s="27" t="s">
        <v>17</v>
      </c>
      <c r="C17" s="27"/>
      <c r="D17" s="27"/>
      <c r="E17" s="11"/>
      <c r="F17" s="11"/>
      <c r="G17" s="11"/>
    </row>
    <row r="18" spans="1:7" ht="15">
      <c r="A18" s="8"/>
      <c r="B18" s="27" t="s">
        <v>18</v>
      </c>
      <c r="C18" s="27"/>
      <c r="D18" s="27"/>
      <c r="E18" s="11"/>
      <c r="F18" s="11"/>
      <c r="G18" s="11"/>
    </row>
    <row r="19" spans="1:7" ht="15">
      <c r="A19" s="8"/>
      <c r="B19" s="24" t="s">
        <v>19</v>
      </c>
      <c r="C19" s="24"/>
      <c r="D19" s="24"/>
      <c r="E19" s="11">
        <f>435085.871-E49</f>
        <v>434480.342</v>
      </c>
      <c r="F19" s="11">
        <f>73003.525-F49</f>
        <v>72676.158</v>
      </c>
      <c r="G19" s="11"/>
    </row>
    <row r="20" spans="1:7" ht="15">
      <c r="A20" s="8"/>
      <c r="B20" s="27" t="s">
        <v>20</v>
      </c>
      <c r="C20" s="27"/>
      <c r="D20" s="27"/>
      <c r="E20" s="11"/>
      <c r="F20" s="11"/>
      <c r="G20" s="11"/>
    </row>
    <row r="21" spans="1:7" ht="15">
      <c r="A21" s="8"/>
      <c r="B21" s="27" t="s">
        <v>21</v>
      </c>
      <c r="C21" s="27"/>
      <c r="D21" s="27"/>
      <c r="E21" s="11"/>
      <c r="F21" s="11"/>
      <c r="G21" s="11"/>
    </row>
    <row r="22" spans="1:7" ht="15">
      <c r="A22" s="8"/>
      <c r="B22" s="27" t="s">
        <v>22</v>
      </c>
      <c r="C22" s="27"/>
      <c r="D22" s="27"/>
      <c r="E22" s="11"/>
      <c r="F22" s="11"/>
      <c r="G22" s="11"/>
    </row>
    <row r="23" spans="1:7" ht="15">
      <c r="A23" s="8"/>
      <c r="B23" s="27" t="s">
        <v>23</v>
      </c>
      <c r="C23" s="27"/>
      <c r="D23" s="27"/>
      <c r="E23" s="11"/>
      <c r="F23" s="11"/>
      <c r="G23" s="11"/>
    </row>
    <row r="24" spans="1:7" ht="15">
      <c r="A24" s="8"/>
      <c r="B24" s="27" t="s">
        <v>24</v>
      </c>
      <c r="C24" s="27"/>
      <c r="D24" s="27"/>
      <c r="E24" s="11"/>
      <c r="F24" s="11"/>
      <c r="G24" s="11"/>
    </row>
    <row r="25" spans="1:7" ht="15">
      <c r="A25" s="8"/>
      <c r="B25" s="27" t="s">
        <v>25</v>
      </c>
      <c r="C25" s="27"/>
      <c r="D25" s="27"/>
      <c r="E25" s="11"/>
      <c r="F25" s="11"/>
      <c r="G25" s="11"/>
    </row>
    <row r="26" spans="1:7" ht="15">
      <c r="A26" s="8"/>
      <c r="B26" s="27" t="s">
        <v>57</v>
      </c>
      <c r="C26" s="27"/>
      <c r="D26" s="27"/>
      <c r="E26" s="11">
        <v>100</v>
      </c>
      <c r="F26" s="11"/>
      <c r="G26" s="11"/>
    </row>
    <row r="27" spans="1:7" ht="15">
      <c r="A27" s="8"/>
      <c r="B27" s="27" t="s">
        <v>27</v>
      </c>
      <c r="C27" s="27"/>
      <c r="D27" s="27"/>
      <c r="E27" s="11"/>
      <c r="F27" s="11"/>
      <c r="G27" s="11"/>
    </row>
    <row r="28" spans="1:7" ht="15">
      <c r="A28" s="8"/>
      <c r="B28" s="27" t="s">
        <v>28</v>
      </c>
      <c r="C28" s="27"/>
      <c r="D28" s="27"/>
      <c r="E28" s="11">
        <v>454.431</v>
      </c>
      <c r="F28" s="11">
        <v>205.133</v>
      </c>
      <c r="G28" s="11"/>
    </row>
    <row r="29" spans="1:7" ht="15">
      <c r="A29" s="8"/>
      <c r="B29" s="27" t="s">
        <v>29</v>
      </c>
      <c r="C29" s="27"/>
      <c r="D29" s="27"/>
      <c r="E29" s="11">
        <v>3972</v>
      </c>
      <c r="F29" s="11">
        <v>1415</v>
      </c>
      <c r="G29" s="11"/>
    </row>
    <row r="30" spans="1:7" ht="15">
      <c r="A30" s="8"/>
      <c r="B30" s="27" t="s">
        <v>30</v>
      </c>
      <c r="C30" s="27"/>
      <c r="D30" s="27"/>
      <c r="E30" s="11"/>
      <c r="F30" s="11"/>
      <c r="G30" s="11"/>
    </row>
    <row r="31" spans="1:7" ht="15">
      <c r="A31" s="8"/>
      <c r="B31" s="27" t="s">
        <v>31</v>
      </c>
      <c r="C31" s="27"/>
      <c r="D31" s="27"/>
      <c r="E31" s="11">
        <v>1100</v>
      </c>
      <c r="F31" s="11"/>
      <c r="G31" s="11"/>
    </row>
    <row r="32" spans="1:7" ht="15">
      <c r="A32" s="8"/>
      <c r="B32" s="27" t="s">
        <v>54</v>
      </c>
      <c r="C32" s="27"/>
      <c r="D32" s="27"/>
      <c r="E32" s="11">
        <v>7594.382</v>
      </c>
      <c r="F32" s="11">
        <v>7302.489</v>
      </c>
      <c r="G32" s="11"/>
    </row>
    <row r="33" spans="1:7" ht="15">
      <c r="A33" s="8"/>
      <c r="B33" s="27" t="s">
        <v>32</v>
      </c>
      <c r="C33" s="27"/>
      <c r="D33" s="27"/>
      <c r="E33" s="11"/>
      <c r="F33" s="11"/>
      <c r="G33" s="11"/>
    </row>
    <row r="34" spans="1:7" ht="15">
      <c r="A34" s="8"/>
      <c r="B34" s="27" t="s">
        <v>33</v>
      </c>
      <c r="C34" s="27"/>
      <c r="D34" s="27"/>
      <c r="E34" s="11"/>
      <c r="F34" s="11"/>
      <c r="G34" s="11"/>
    </row>
    <row r="35" spans="1:7" ht="15">
      <c r="A35" s="8"/>
      <c r="B35" s="24" t="s">
        <v>34</v>
      </c>
      <c r="C35" s="24"/>
      <c r="D35" s="24"/>
      <c r="E35" s="11"/>
      <c r="F35" s="11"/>
      <c r="G35" s="11"/>
    </row>
    <row r="36" spans="1:7" ht="15">
      <c r="A36" s="8"/>
      <c r="B36" s="27" t="s">
        <v>35</v>
      </c>
      <c r="C36" s="27"/>
      <c r="D36" s="27"/>
      <c r="E36" s="11"/>
      <c r="F36" s="11"/>
      <c r="G36" s="11"/>
    </row>
    <row r="37" spans="1:7" ht="15">
      <c r="A37" s="8"/>
      <c r="B37" s="27" t="s">
        <v>36</v>
      </c>
      <c r="C37" s="27"/>
      <c r="D37" s="27"/>
      <c r="E37" s="11"/>
      <c r="F37" s="11"/>
      <c r="G37" s="11"/>
    </row>
    <row r="38" spans="1:7" ht="15">
      <c r="A38" s="8"/>
      <c r="B38" s="24" t="s">
        <v>37</v>
      </c>
      <c r="C38" s="24"/>
      <c r="D38" s="24"/>
      <c r="E38" s="11"/>
      <c r="F38" s="11"/>
      <c r="G38" s="11"/>
    </row>
    <row r="39" spans="1:7" ht="15">
      <c r="A39" s="8"/>
      <c r="B39" s="27" t="s">
        <v>38</v>
      </c>
      <c r="C39" s="27"/>
      <c r="D39" s="27"/>
      <c r="E39" s="11"/>
      <c r="F39" s="11"/>
      <c r="G39" s="11"/>
    </row>
    <row r="40" spans="1:7" ht="15">
      <c r="A40" s="8"/>
      <c r="B40" s="27" t="s">
        <v>39</v>
      </c>
      <c r="C40" s="27"/>
      <c r="D40" s="27"/>
      <c r="E40" s="11"/>
      <c r="F40" s="11"/>
      <c r="G40" s="11"/>
    </row>
    <row r="41" spans="1:7" ht="15">
      <c r="A41" s="8"/>
      <c r="B41" s="6" t="s">
        <v>40</v>
      </c>
      <c r="C41" s="6"/>
      <c r="D41" s="6"/>
      <c r="E41" s="11"/>
      <c r="F41" s="11"/>
      <c r="G41" s="11"/>
    </row>
    <row r="42" spans="2:7" ht="15">
      <c r="B42" s="9" t="s">
        <v>50</v>
      </c>
      <c r="E42" s="11"/>
      <c r="F42" s="11"/>
      <c r="G42" s="11"/>
    </row>
    <row r="43" spans="2:7" s="7" customFormat="1" ht="15">
      <c r="B43" s="7" t="s">
        <v>58</v>
      </c>
      <c r="D43" s="12"/>
      <c r="E43" s="12"/>
      <c r="G43" s="11"/>
    </row>
    <row r="44" spans="4:7" ht="15">
      <c r="D44" s="23" t="s">
        <v>59</v>
      </c>
      <c r="E44" s="11">
        <v>2277.324</v>
      </c>
      <c r="F44" s="11">
        <v>1859.947</v>
      </c>
      <c r="G44" s="11"/>
    </row>
    <row r="45" spans="4:7" ht="15">
      <c r="D45" s="23" t="s">
        <v>60</v>
      </c>
      <c r="E45" s="11">
        <v>50548.482</v>
      </c>
      <c r="F45" s="11">
        <v>25078.304000000004</v>
      </c>
      <c r="G45" s="11"/>
    </row>
    <row r="46" spans="4:7" ht="15">
      <c r="D46" s="23" t="s">
        <v>61</v>
      </c>
      <c r="E46" s="11">
        <v>400</v>
      </c>
      <c r="F46" s="11">
        <v>5436</v>
      </c>
      <c r="G46" s="11"/>
    </row>
    <row r="47" spans="4:7" ht="15">
      <c r="D47" s="23" t="s">
        <v>62</v>
      </c>
      <c r="E47" s="11">
        <v>14429.493</v>
      </c>
      <c r="F47" s="11"/>
      <c r="G47" s="11"/>
    </row>
    <row r="48" spans="4:7" ht="15">
      <c r="D48" s="23" t="s">
        <v>63</v>
      </c>
      <c r="E48" s="11"/>
      <c r="F48" s="11">
        <v>355.525</v>
      </c>
      <c r="G48" s="11"/>
    </row>
    <row r="49" spans="4:7" ht="15">
      <c r="D49" s="23" t="s">
        <v>64</v>
      </c>
      <c r="E49" s="11">
        <v>605.529</v>
      </c>
      <c r="F49" s="11">
        <v>327.367</v>
      </c>
      <c r="G49" s="11"/>
    </row>
    <row r="50" spans="4:6" ht="15">
      <c r="D50" s="23" t="s">
        <v>54</v>
      </c>
      <c r="E50" s="11"/>
      <c r="F50" s="11">
        <f>4529.527+3880.813</f>
        <v>8410.34</v>
      </c>
    </row>
    <row r="51" spans="2:6" ht="15">
      <c r="B51" s="7" t="s">
        <v>65</v>
      </c>
      <c r="C51" s="7"/>
      <c r="D51" s="7"/>
      <c r="E51" s="12">
        <f>SUM(E4:E50)</f>
        <v>519325.923</v>
      </c>
      <c r="F51" s="12">
        <f>SUM(F4:F50)</f>
        <v>261620.75699999998</v>
      </c>
    </row>
    <row r="53" ht="15">
      <c r="G53" s="11"/>
    </row>
  </sheetData>
  <sheetProtection/>
  <mergeCells count="32">
    <mergeCell ref="B2:H2"/>
    <mergeCell ref="B6:D6"/>
    <mergeCell ref="B7:D7"/>
    <mergeCell ref="B8:D8"/>
    <mergeCell ref="B9:D9"/>
    <mergeCell ref="B10:D10"/>
    <mergeCell ref="B11:D11"/>
    <mergeCell ref="B12:D12"/>
    <mergeCell ref="B14:D14"/>
    <mergeCell ref="B15:D15"/>
    <mergeCell ref="B16:D16"/>
    <mergeCell ref="B17:D17"/>
    <mergeCell ref="B18:D18"/>
    <mergeCell ref="B20:D20"/>
    <mergeCell ref="B21:D21"/>
    <mergeCell ref="B22:D22"/>
    <mergeCell ref="B23:D23"/>
    <mergeCell ref="B24:D24"/>
    <mergeCell ref="B25:D25"/>
    <mergeCell ref="B26:D26"/>
    <mergeCell ref="B27:D27"/>
    <mergeCell ref="B28:D28"/>
    <mergeCell ref="B29:D29"/>
    <mergeCell ref="B30:D30"/>
    <mergeCell ref="B39:D39"/>
    <mergeCell ref="B40:D40"/>
    <mergeCell ref="B31:D31"/>
    <mergeCell ref="B32:D32"/>
    <mergeCell ref="B33:D33"/>
    <mergeCell ref="B34:D34"/>
    <mergeCell ref="B36:D36"/>
    <mergeCell ref="B37:D37"/>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Otniel Prejban</dc:creator>
  <cp:keywords/>
  <dc:description/>
  <cp:lastModifiedBy>Otniel Prejban</cp:lastModifiedBy>
  <dcterms:created xsi:type="dcterms:W3CDTF">2013-04-30T08:59:04Z</dcterms:created>
  <dcterms:modified xsi:type="dcterms:W3CDTF">2014-05-30T08:01:02Z</dcterms:modified>
  <cp:category/>
  <cp:version/>
  <cp:contentType/>
  <cp:contentStatus/>
</cp:coreProperties>
</file>