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0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<sst xmlns="http://schemas.openxmlformats.org/spreadsheetml/2006/main" count="182" uniqueCount="64">
  <si>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</si>
  <si>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</si>
  <si>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</si>
  <si>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</si>
  <si>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</si>
  <si>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</si>
  <si>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</si>
  <si>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</si>
  <si>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</si>
  <si>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</si>
  <si>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</si>
  <si>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</si>
  <si>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</si>
  <si>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</si>
  <si>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</si>
  <si>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</si>
  <si>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</si>
  <si>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</si>
  <si>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</si>
  <si>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</si>
  <si>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</si>
  <si>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</si>
  <si>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</si>
  <si>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</si>
  <si>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</si>
  <si>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</si>
  <si>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</si>
  <si>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</si>
  <si>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</si>
  <si>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</si>
  <si>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</si>
  <si>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</si>
  <si>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</si>
  <si>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</si>
  <si>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</si>
  <si>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</si>
  <si>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</si>
  <si>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</si>
  <si>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</si>
  <si>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</si>
  <si>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</si>
  <si>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</si>
  <si>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</si>
  <si>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</si>
  <si>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</si>
  <si>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</si>
  <si>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</si>
  <si>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</si>
  <si>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</si>
  <si>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</si>
  <si>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</si>
  <si>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t>Ten Gaz</t>
  </si>
  <si>
    <t>Wiee Romania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</si>
  <si>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</si>
  <si>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</si>
  <si>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</si>
  <si>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GazMir Iasi</t>
  </si>
  <si>
    <t>Premier Energy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</si>
  <si>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</si>
  <si>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Stratum Energy Romania</t>
  </si>
  <si>
    <t>Octombrie 2014 - Inchidere</t>
  </si>
  <si>
    <t>Mehedinti Gaz Drobeta T Severin</t>
  </si>
  <si>
    <t>TOTAL</t>
  </si>
  <si>
    <t>Cantităţile de gaze naturale din producţia internă estimate a fi extrase din depozitele de înmagazinare subterană de fiecare furnizor care asigură consumul clienţilor finali din piaţa reglementată sau furnizor mandatat de acesta, defalcate pe CPET şi NC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</si>
</sst>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37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7" fillId="0" borderId="0" xfId="0" applyNumberFormat="1" applyFont="1" applyAlignment="1">
      <alignment horizontal="left" wrapText="1"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164" fontId="39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8" fillId="0" borderId="0" xfId="0" applyFont="1" applyFill="1" applyAlignment="1">
      <alignment/>
    </xf>
    <xf numFmtId="164" fontId="38" fillId="0" borderId="0" xfId="15" applyNumberFormat="1" applyFont="1" applyFill="1" applyBorder="1" applyAlignment="1">
      <alignment horizontal="right" vertical="center"/>
      <protection/>
    </xf>
    <xf numFmtId="16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65" fontId="19" fillId="0" borderId="0" xfId="15" applyNumberFormat="1" applyFont="1" applyFill="1" applyBorder="1" applyAlignment="1">
      <alignment horizontal="left"/>
      <protection/>
    </xf>
    <xf numFmtId="0" fontId="37" fillId="0" borderId="0" xfId="0" applyFont="1" applyFill="1" applyAlignment="1">
      <alignment horizontal="center"/>
    </xf>
    <xf numFmtId="164" fontId="23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37" fillId="0" borderId="0" xfId="0" applyFont="1" applyFill="1" applyAlignment="1">
      <alignment horizontal="center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justify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3" max="13" width="10.140625" style="0" bestFit="1" customWidth="1"/>
    <col min="17" max="17" width="12.7109375" style="0" bestFit="1" customWidth="1"/>
  </cols>
  <sheetData>
    <row r="2" ht="15">
      <c r="B2" s="2" t="s">
        <v>60</v>
      </c>
    </row>
    <row r="3" ht="15">
      <c r="C3" s="1"/>
    </row>
    <row r="4" spans="2:10" ht="29.25" customHeight="1">
      <c r="B4" s="36" t="s">
        <v>54</v>
      </c>
      <c r="C4" s="36"/>
      <c r="D4" s="36"/>
      <c r="E4" s="36"/>
      <c r="F4" s="36"/>
      <c r="G4" s="36"/>
      <c r="H4" s="36"/>
      <c r="I4" s="36"/>
      <c r="J4" s="36"/>
    </row>
    <row r="5" spans="2:10" ht="15.75" customHeight="1">
      <c r="B5" s="15">
        <f>D6+D7</f>
        <v>2959137.488000001</v>
      </c>
      <c r="C5" s="12" t="s">
        <v>55</v>
      </c>
      <c r="D5" s="12"/>
      <c r="E5" s="12"/>
      <c r="F5" s="12"/>
      <c r="G5" s="12"/>
      <c r="H5" s="12"/>
      <c r="I5" s="12"/>
      <c r="J5" s="12"/>
    </row>
    <row r="6" spans="3:7" ht="15">
      <c r="C6" t="s">
        <v>47</v>
      </c>
      <c r="D6" s="3">
        <f>furnizori!E46+furnizori!K50-furnizori!S49</f>
        <v>1954199.6010000007</v>
      </c>
      <c r="E6" t="s">
        <v>0</v>
      </c>
      <c r="G6" s="16"/>
    </row>
    <row r="7" spans="3:7" ht="15">
      <c r="C7" t="s">
        <v>48</v>
      </c>
      <c r="D7" s="3">
        <f>furnizori!F46+furnizori!L50-furnizori!T49</f>
        <v>1004937.8870000002</v>
      </c>
      <c r="E7" t="s">
        <v>0</v>
      </c>
      <c r="G7" s="16"/>
    </row>
    <row r="9" spans="2:17" ht="15">
      <c r="B9" t="s">
        <v>4</v>
      </c>
      <c r="D9" s="3">
        <f>H9+H10</f>
        <v>1499894.192</v>
      </c>
      <c r="E9" t="s">
        <v>0</v>
      </c>
      <c r="G9" t="s">
        <v>45</v>
      </c>
      <c r="H9" s="10">
        <v>990522.625</v>
      </c>
      <c r="I9" t="s">
        <v>0</v>
      </c>
      <c r="K9" s="16"/>
      <c r="L9" s="1"/>
      <c r="M9" s="1"/>
      <c r="Q9" s="1"/>
    </row>
    <row r="10" spans="4:17" ht="15">
      <c r="D10" s="3"/>
      <c r="G10" t="s">
        <v>46</v>
      </c>
      <c r="H10" s="10">
        <v>509371.567</v>
      </c>
      <c r="I10" t="s">
        <v>0</v>
      </c>
      <c r="K10" s="16"/>
      <c r="L10" s="1"/>
      <c r="M10" s="1"/>
      <c r="Q10" s="1"/>
    </row>
    <row r="11" spans="4:17" ht="15">
      <c r="D11" s="3"/>
      <c r="H11" s="10"/>
      <c r="K11" s="16"/>
      <c r="L11" s="1"/>
      <c r="M11" s="1"/>
      <c r="Q11" s="1"/>
    </row>
    <row r="12" spans="2:17" ht="15">
      <c r="B12" t="s">
        <v>3</v>
      </c>
      <c r="D12" s="3">
        <f>H12+H13</f>
        <v>1314772.689</v>
      </c>
      <c r="E12" t="s">
        <v>0</v>
      </c>
      <c r="G12" t="s">
        <v>45</v>
      </c>
      <c r="H12" s="10">
        <v>868269.31</v>
      </c>
      <c r="I12" t="s">
        <v>0</v>
      </c>
      <c r="K12" s="16"/>
      <c r="L12" s="1"/>
      <c r="M12" s="1"/>
      <c r="Q12" s="1"/>
    </row>
    <row r="13" spans="4:17" ht="15">
      <c r="D13" s="3"/>
      <c r="G13" t="s">
        <v>46</v>
      </c>
      <c r="H13" s="10">
        <v>446503.379</v>
      </c>
      <c r="I13" t="s">
        <v>0</v>
      </c>
      <c r="K13" s="16"/>
      <c r="L13" s="1"/>
      <c r="M13" s="1"/>
      <c r="Q13" s="1"/>
    </row>
    <row r="14" spans="4:17" ht="15">
      <c r="D14" s="3"/>
      <c r="H14" s="10"/>
      <c r="K14" s="16"/>
      <c r="L14" s="1"/>
      <c r="M14" s="1"/>
      <c r="Q14" s="1"/>
    </row>
    <row r="15" spans="2:17" ht="15">
      <c r="B15" t="s">
        <v>49</v>
      </c>
      <c r="D15" s="3">
        <f>H15+H16</f>
        <v>83867.57</v>
      </c>
      <c r="E15" t="s">
        <v>0</v>
      </c>
      <c r="G15" t="s">
        <v>45</v>
      </c>
      <c r="H15" s="10">
        <v>55385.724</v>
      </c>
      <c r="I15" t="s">
        <v>0</v>
      </c>
      <c r="K15" s="16"/>
      <c r="L15" s="1"/>
      <c r="M15" s="1"/>
      <c r="Q15" s="1"/>
    </row>
    <row r="16" spans="4:17" ht="15">
      <c r="D16" s="3"/>
      <c r="G16" t="s">
        <v>46</v>
      </c>
      <c r="H16" s="10">
        <v>28481.846</v>
      </c>
      <c r="I16" t="s">
        <v>0</v>
      </c>
      <c r="K16" s="16"/>
      <c r="L16" s="1"/>
      <c r="M16" s="1"/>
      <c r="Q16" s="4"/>
    </row>
    <row r="17" spans="4:17" ht="15">
      <c r="D17" s="3"/>
      <c r="H17" s="10"/>
      <c r="K17" s="16"/>
      <c r="L17" s="1"/>
      <c r="M17" s="1"/>
      <c r="Q17" s="1"/>
    </row>
    <row r="18" spans="2:17" ht="15">
      <c r="B18" t="s">
        <v>2</v>
      </c>
      <c r="D18" s="3">
        <f>H18+H19</f>
        <v>4884.711</v>
      </c>
      <c r="E18" t="s">
        <v>0</v>
      </c>
      <c r="G18" t="s">
        <v>45</v>
      </c>
      <c r="H18" s="10">
        <v>3225.839</v>
      </c>
      <c r="I18" t="s">
        <v>0</v>
      </c>
      <c r="K18" s="16"/>
      <c r="L18" s="1"/>
      <c r="M18" s="1"/>
      <c r="Q18" s="1"/>
    </row>
    <row r="19" spans="4:17" ht="15">
      <c r="D19" s="3"/>
      <c r="G19" t="s">
        <v>46</v>
      </c>
      <c r="H19" s="10">
        <v>1658.872</v>
      </c>
      <c r="I19" t="s">
        <v>0</v>
      </c>
      <c r="K19" s="16"/>
      <c r="L19" s="1"/>
      <c r="M19" s="1"/>
      <c r="Q19" s="1"/>
    </row>
    <row r="20" spans="4:17" ht="15">
      <c r="D20" s="3"/>
      <c r="H20" s="10"/>
      <c r="K20" s="16"/>
      <c r="L20" s="1"/>
      <c r="M20" s="1"/>
      <c r="Q20" s="1"/>
    </row>
    <row r="21" spans="2:17" ht="15">
      <c r="B21" t="s">
        <v>1</v>
      </c>
      <c r="D21" s="3">
        <f>H21+H22</f>
        <v>1491.512</v>
      </c>
      <c r="E21" t="s">
        <v>0</v>
      </c>
      <c r="G21" t="s">
        <v>45</v>
      </c>
      <c r="H21" s="10">
        <v>984.986</v>
      </c>
      <c r="I21" t="s">
        <v>0</v>
      </c>
      <c r="K21" s="16"/>
      <c r="L21" s="1"/>
      <c r="M21" s="1"/>
      <c r="Q21" s="1"/>
    </row>
    <row r="22" spans="7:17" ht="15">
      <c r="G22" t="s">
        <v>46</v>
      </c>
      <c r="H22" s="10">
        <v>506.526</v>
      </c>
      <c r="I22" t="s">
        <v>0</v>
      </c>
      <c r="K22" s="16"/>
      <c r="L22" s="1"/>
      <c r="M22" s="1"/>
      <c r="Q22" s="1"/>
    </row>
    <row r="23" spans="8:17" ht="15">
      <c r="H23" s="10"/>
      <c r="K23" s="16"/>
      <c r="L23" s="1"/>
      <c r="M23" s="1"/>
      <c r="Q23" s="1"/>
    </row>
    <row r="24" spans="2:11" ht="15">
      <c r="B24" t="s">
        <v>59</v>
      </c>
      <c r="D24" s="3">
        <f>H24+H25</f>
        <v>54226.814</v>
      </c>
      <c r="E24" t="s">
        <v>0</v>
      </c>
      <c r="G24" t="s">
        <v>45</v>
      </c>
      <c r="H24" s="10">
        <v>35811.117</v>
      </c>
      <c r="I24" t="s">
        <v>0</v>
      </c>
      <c r="K24" s="17"/>
    </row>
    <row r="25" spans="7:9" ht="15">
      <c r="G25" t="s">
        <v>46</v>
      </c>
      <c r="H25" s="10">
        <v>18415.697</v>
      </c>
      <c r="I25" t="s">
        <v>0</v>
      </c>
    </row>
    <row r="28" ht="15">
      <c r="H28" s="35">
        <f>D6-H9-H12-H15-H18-H21-H24</f>
        <v>6.693881005048752E-10</v>
      </c>
    </row>
    <row r="29" ht="15">
      <c r="H29" s="35">
        <f>D7-H10-H13-H16-H19-H22-H25</f>
        <v>2.219167072325945E-10</v>
      </c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selection activeCell="J59" sqref="J59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0.140625" style="9" bestFit="1" customWidth="1"/>
    <col min="9" max="9" width="12.8515625" style="9" bestFit="1" customWidth="1"/>
    <col min="10" max="10" width="11.140625" style="9" bestFit="1" customWidth="1"/>
    <col min="11" max="11" width="12.7109375" style="9" bestFit="1" customWidth="1"/>
    <col min="12" max="12" width="11.57421875" style="9" customWidth="1"/>
    <col min="13" max="13" width="9.140625" style="9" customWidth="1"/>
    <col min="14" max="15" width="11.140625" style="9" bestFit="1" customWidth="1"/>
    <col min="16" max="18" width="9.140625" style="9" customWidth="1"/>
    <col min="19" max="19" width="12.7109375" style="9" bestFit="1" customWidth="1"/>
    <col min="20" max="20" width="11.140625" style="9" bestFit="1" customWidth="1"/>
    <col min="21" max="16384" width="9.140625" style="9" customWidth="1"/>
  </cols>
  <sheetData>
    <row r="1" ht="15">
      <c r="P1" s="7"/>
    </row>
    <row r="2" spans="2:7" ht="15" customHeight="1">
      <c r="B2" s="7" t="s">
        <v>60</v>
      </c>
      <c r="C2" s="8"/>
      <c r="D2" s="8"/>
      <c r="E2" s="8"/>
      <c r="F2" s="8"/>
      <c r="G2" s="8"/>
    </row>
    <row r="3" spans="2:22" ht="15">
      <c r="B3" s="7"/>
      <c r="C3" s="8"/>
      <c r="D3" s="8"/>
      <c r="E3" s="8"/>
      <c r="F3" s="8"/>
      <c r="G3" s="8"/>
      <c r="P3" s="43" t="s">
        <v>63</v>
      </c>
      <c r="Q3" s="43"/>
      <c r="R3" s="43"/>
      <c r="S3" s="43"/>
      <c r="T3" s="43"/>
      <c r="U3" s="43"/>
      <c r="V3" s="43"/>
    </row>
    <row r="4" spans="2:22" ht="44.25" customHeight="1">
      <c r="B4" s="40" t="s">
        <v>41</v>
      </c>
      <c r="C4" s="41"/>
      <c r="D4" s="41"/>
      <c r="E4" s="41"/>
      <c r="F4" s="41"/>
      <c r="G4" s="41"/>
      <c r="H4" s="42" t="s">
        <v>58</v>
      </c>
      <c r="I4" s="42"/>
      <c r="J4" s="42"/>
      <c r="K4" s="42"/>
      <c r="L4" s="42"/>
      <c r="M4" s="42"/>
      <c r="N4" s="42"/>
      <c r="P4" s="43"/>
      <c r="Q4" s="43"/>
      <c r="R4" s="43"/>
      <c r="S4" s="43"/>
      <c r="T4" s="43"/>
      <c r="U4" s="43"/>
      <c r="V4" s="43"/>
    </row>
    <row r="5" spans="2:20" ht="15">
      <c r="B5" s="8"/>
      <c r="C5" s="8"/>
      <c r="D5" s="8"/>
      <c r="E5" s="39" t="s">
        <v>0</v>
      </c>
      <c r="F5" s="39"/>
      <c r="G5" s="8"/>
      <c r="I5" s="39"/>
      <c r="J5" s="39"/>
      <c r="K5" s="39" t="s">
        <v>0</v>
      </c>
      <c r="L5" s="39"/>
      <c r="S5" s="39" t="s">
        <v>0</v>
      </c>
      <c r="T5" s="39"/>
    </row>
    <row r="6" spans="2:20" ht="15">
      <c r="B6" s="8"/>
      <c r="C6" s="8"/>
      <c r="D6" s="8"/>
      <c r="E6" s="34" t="s">
        <v>42</v>
      </c>
      <c r="F6" s="34" t="s">
        <v>43</v>
      </c>
      <c r="G6" s="8"/>
      <c r="I6" s="34"/>
      <c r="J6" s="34"/>
      <c r="K6" s="34" t="s">
        <v>42</v>
      </c>
      <c r="L6" s="34" t="s">
        <v>43</v>
      </c>
      <c r="M6" s="7"/>
      <c r="N6" s="27"/>
      <c r="O6" s="28"/>
      <c r="S6" s="34" t="s">
        <v>42</v>
      </c>
      <c r="T6" s="34" t="s">
        <v>43</v>
      </c>
    </row>
    <row r="7" spans="2:21" ht="15">
      <c r="B7" s="33" t="s">
        <v>5</v>
      </c>
      <c r="C7" s="33"/>
      <c r="D7" s="33"/>
      <c r="E7" s="13">
        <v>1299.857</v>
      </c>
      <c r="F7" s="14">
        <v>675.141</v>
      </c>
      <c r="G7" s="8"/>
      <c r="H7" s="33" t="s">
        <v>5</v>
      </c>
      <c r="I7" s="33"/>
      <c r="J7" s="33"/>
      <c r="K7" s="10"/>
      <c r="L7" s="10"/>
      <c r="M7" s="18"/>
      <c r="N7" s="29"/>
      <c r="O7" s="30"/>
      <c r="P7" s="33" t="s">
        <v>5</v>
      </c>
      <c r="Q7" s="33"/>
      <c r="R7" s="33"/>
      <c r="S7" s="10"/>
      <c r="T7" s="10"/>
      <c r="U7" s="10"/>
    </row>
    <row r="8" spans="2:21" ht="15">
      <c r="B8" s="33" t="s">
        <v>56</v>
      </c>
      <c r="C8" s="33"/>
      <c r="D8" s="33"/>
      <c r="E8" s="13">
        <v>1223.323</v>
      </c>
      <c r="F8" s="14">
        <v>7.189</v>
      </c>
      <c r="G8" s="8"/>
      <c r="H8" s="33" t="s">
        <v>56</v>
      </c>
      <c r="I8" s="33"/>
      <c r="J8" s="33"/>
      <c r="K8" s="10"/>
      <c r="L8" s="10"/>
      <c r="M8" s="18"/>
      <c r="N8" s="29"/>
      <c r="O8" s="30"/>
      <c r="P8" s="33" t="s">
        <v>56</v>
      </c>
      <c r="Q8" s="33"/>
      <c r="R8" s="33"/>
      <c r="S8" s="10"/>
      <c r="T8" s="10"/>
      <c r="U8" s="10"/>
    </row>
    <row r="9" spans="2:21" ht="15">
      <c r="B9" s="38" t="s">
        <v>6</v>
      </c>
      <c r="C9" s="38"/>
      <c r="D9" s="38"/>
      <c r="E9" s="13">
        <v>2216.674</v>
      </c>
      <c r="F9" s="14">
        <v>959.6360000000001</v>
      </c>
      <c r="G9" s="8"/>
      <c r="H9" s="38" t="s">
        <v>6</v>
      </c>
      <c r="I9" s="38"/>
      <c r="J9" s="38"/>
      <c r="K9" s="10"/>
      <c r="L9" s="10"/>
      <c r="N9" s="27"/>
      <c r="O9" s="30"/>
      <c r="P9" s="33" t="s">
        <v>6</v>
      </c>
      <c r="Q9" s="33"/>
      <c r="R9" s="33"/>
      <c r="S9" s="10"/>
      <c r="T9" s="10"/>
      <c r="U9" s="10"/>
    </row>
    <row r="10" spans="2:21" ht="15">
      <c r="B10" s="38" t="s">
        <v>7</v>
      </c>
      <c r="C10" s="38"/>
      <c r="D10" s="38"/>
      <c r="E10" s="13">
        <v>46853.894</v>
      </c>
      <c r="F10" s="14">
        <v>16144.936</v>
      </c>
      <c r="G10" s="8"/>
      <c r="H10" s="38" t="s">
        <v>7</v>
      </c>
      <c r="I10" s="38"/>
      <c r="J10" s="38"/>
      <c r="K10" s="10"/>
      <c r="L10" s="10"/>
      <c r="N10" s="27"/>
      <c r="O10" s="30"/>
      <c r="P10" s="33" t="s">
        <v>7</v>
      </c>
      <c r="Q10" s="33"/>
      <c r="R10" s="33"/>
      <c r="S10" s="10"/>
      <c r="T10" s="10"/>
      <c r="U10" s="10"/>
    </row>
    <row r="11" spans="2:21" ht="15">
      <c r="B11" s="38" t="s">
        <v>8</v>
      </c>
      <c r="C11" s="38"/>
      <c r="D11" s="38"/>
      <c r="E11" s="13">
        <v>712.849</v>
      </c>
      <c r="F11" s="14">
        <v>0</v>
      </c>
      <c r="G11" s="8"/>
      <c r="H11" s="38" t="s">
        <v>8</v>
      </c>
      <c r="I11" s="38"/>
      <c r="J11" s="38"/>
      <c r="K11" s="10"/>
      <c r="L11" s="10"/>
      <c r="M11" s="18"/>
      <c r="N11" s="29"/>
      <c r="O11" s="30"/>
      <c r="P11" s="33" t="s">
        <v>8</v>
      </c>
      <c r="Q11" s="33"/>
      <c r="R11" s="33"/>
      <c r="S11" s="10"/>
      <c r="T11" s="10"/>
      <c r="U11" s="10"/>
    </row>
    <row r="12" spans="2:20" ht="15">
      <c r="B12" s="38" t="s">
        <v>9</v>
      </c>
      <c r="C12" s="38"/>
      <c r="D12" s="38"/>
      <c r="E12" s="13">
        <v>11563.092</v>
      </c>
      <c r="F12" s="14">
        <v>2776.067</v>
      </c>
      <c r="G12" s="8"/>
      <c r="H12" s="38" t="s">
        <v>9</v>
      </c>
      <c r="I12" s="38"/>
      <c r="J12" s="38"/>
      <c r="K12" s="10"/>
      <c r="L12" s="10"/>
      <c r="N12" s="27"/>
      <c r="O12" s="30"/>
      <c r="P12" s="33" t="s">
        <v>9</v>
      </c>
      <c r="Q12" s="33"/>
      <c r="R12" s="33"/>
      <c r="S12" s="10"/>
      <c r="T12" s="10"/>
    </row>
    <row r="13" spans="2:21" ht="15">
      <c r="B13" s="38" t="s">
        <v>10</v>
      </c>
      <c r="C13" s="38"/>
      <c r="D13" s="38"/>
      <c r="E13" s="13">
        <v>6930.838000000001</v>
      </c>
      <c r="F13" s="14">
        <v>4868.139999999999</v>
      </c>
      <c r="G13" s="8"/>
      <c r="H13" s="38" t="s">
        <v>10</v>
      </c>
      <c r="I13" s="38"/>
      <c r="J13" s="38"/>
      <c r="K13" s="10"/>
      <c r="L13" s="10"/>
      <c r="N13" s="27"/>
      <c r="O13" s="30"/>
      <c r="P13" s="33" t="s">
        <v>10</v>
      </c>
      <c r="Q13" s="33"/>
      <c r="R13" s="33"/>
      <c r="S13" s="10"/>
      <c r="T13" s="10"/>
      <c r="U13" s="10"/>
    </row>
    <row r="14" spans="2:21" ht="15">
      <c r="B14" s="38" t="s">
        <v>11</v>
      </c>
      <c r="C14" s="38"/>
      <c r="D14" s="38"/>
      <c r="E14" s="13">
        <v>275.33799999999997</v>
      </c>
      <c r="F14" s="14">
        <v>47.915</v>
      </c>
      <c r="G14" s="8"/>
      <c r="H14" s="38" t="s">
        <v>11</v>
      </c>
      <c r="I14" s="38"/>
      <c r="J14" s="38"/>
      <c r="K14" s="10">
        <v>287.78</v>
      </c>
      <c r="L14" s="10"/>
      <c r="N14" s="30"/>
      <c r="O14" s="30"/>
      <c r="P14" s="33" t="s">
        <v>11</v>
      </c>
      <c r="Q14" s="33"/>
      <c r="R14" s="33"/>
      <c r="S14" s="10"/>
      <c r="T14" s="10"/>
      <c r="U14" s="10"/>
    </row>
    <row r="15" spans="2:21" ht="15">
      <c r="B15" s="38" t="s">
        <v>12</v>
      </c>
      <c r="C15" s="38"/>
      <c r="D15" s="38"/>
      <c r="E15" s="13">
        <v>4388.1179999999995</v>
      </c>
      <c r="F15" s="14">
        <v>3222.818</v>
      </c>
      <c r="G15" s="8"/>
      <c r="H15" s="38" t="s">
        <v>12</v>
      </c>
      <c r="I15" s="38"/>
      <c r="J15" s="38"/>
      <c r="K15" s="10"/>
      <c r="L15" s="10"/>
      <c r="N15" s="27"/>
      <c r="O15" s="30"/>
      <c r="P15" s="33" t="s">
        <v>12</v>
      </c>
      <c r="Q15" s="33"/>
      <c r="R15" s="33"/>
      <c r="S15" s="10"/>
      <c r="T15" s="10"/>
      <c r="U15" s="10"/>
    </row>
    <row r="16" spans="2:21" ht="15">
      <c r="B16" s="33" t="s">
        <v>13</v>
      </c>
      <c r="C16" s="33"/>
      <c r="D16" s="33"/>
      <c r="E16" s="13">
        <f>853764.777</f>
        <v>853764.777</v>
      </c>
      <c r="F16" s="14">
        <v>304986.085</v>
      </c>
      <c r="G16" s="8"/>
      <c r="H16" s="33" t="s">
        <v>13</v>
      </c>
      <c r="I16" s="33"/>
      <c r="J16" s="33"/>
      <c r="K16" s="10"/>
      <c r="L16" s="10"/>
      <c r="N16" s="27"/>
      <c r="O16" s="30"/>
      <c r="P16" s="33" t="s">
        <v>13</v>
      </c>
      <c r="Q16" s="33"/>
      <c r="R16" s="33"/>
      <c r="S16" s="10">
        <v>316368.456</v>
      </c>
      <c r="T16" s="10"/>
      <c r="U16" s="10"/>
    </row>
    <row r="17" spans="2:21" ht="15">
      <c r="B17" s="38" t="s">
        <v>14</v>
      </c>
      <c r="C17" s="38"/>
      <c r="D17" s="38"/>
      <c r="E17" s="13">
        <v>1958.3160000000003</v>
      </c>
      <c r="F17" s="14">
        <v>710.247</v>
      </c>
      <c r="G17" s="8"/>
      <c r="H17" s="38" t="s">
        <v>14</v>
      </c>
      <c r="I17" s="38"/>
      <c r="J17" s="38"/>
      <c r="K17" s="10"/>
      <c r="L17" s="10"/>
      <c r="M17" s="18"/>
      <c r="N17" s="29"/>
      <c r="O17" s="30"/>
      <c r="P17" s="33" t="s">
        <v>14</v>
      </c>
      <c r="Q17" s="33"/>
      <c r="R17" s="33"/>
      <c r="S17" s="10"/>
      <c r="T17" s="10"/>
      <c r="U17" s="10"/>
    </row>
    <row r="18" spans="1:21" ht="15">
      <c r="A18" s="10"/>
      <c r="B18" s="38" t="s">
        <v>15</v>
      </c>
      <c r="C18" s="38"/>
      <c r="D18" s="38"/>
      <c r="E18" s="13">
        <v>13675.141000000001</v>
      </c>
      <c r="F18" s="14">
        <v>9001.721</v>
      </c>
      <c r="G18" s="8"/>
      <c r="H18" s="38" t="s">
        <v>15</v>
      </c>
      <c r="I18" s="38"/>
      <c r="J18" s="38"/>
      <c r="K18" s="10"/>
      <c r="L18" s="10"/>
      <c r="M18" s="10"/>
      <c r="N18" s="27"/>
      <c r="O18" s="30"/>
      <c r="P18" s="33" t="s">
        <v>15</v>
      </c>
      <c r="Q18" s="33"/>
      <c r="R18" s="33"/>
      <c r="S18" s="10"/>
      <c r="T18" s="10"/>
      <c r="U18" s="10"/>
    </row>
    <row r="19" spans="2:21" ht="15">
      <c r="B19" s="38" t="s">
        <v>16</v>
      </c>
      <c r="C19" s="38"/>
      <c r="D19" s="38"/>
      <c r="E19" s="13">
        <v>1476.8529999999998</v>
      </c>
      <c r="F19" s="14">
        <v>553.635</v>
      </c>
      <c r="G19" s="8"/>
      <c r="H19" s="38" t="s">
        <v>16</v>
      </c>
      <c r="I19" s="38"/>
      <c r="J19" s="38"/>
      <c r="K19" s="10"/>
      <c r="L19" s="10"/>
      <c r="N19" s="27"/>
      <c r="O19" s="30"/>
      <c r="P19" s="33" t="s">
        <v>16</v>
      </c>
      <c r="Q19" s="33"/>
      <c r="R19" s="33"/>
      <c r="S19" s="10"/>
      <c r="T19" s="10"/>
      <c r="U19" s="10"/>
    </row>
    <row r="20" spans="2:21" ht="15">
      <c r="B20" s="38" t="s">
        <v>17</v>
      </c>
      <c r="C20" s="38"/>
      <c r="D20" s="38"/>
      <c r="E20" s="13">
        <v>13179.104000000001</v>
      </c>
      <c r="F20" s="14">
        <v>3173.587</v>
      </c>
      <c r="G20" s="8"/>
      <c r="H20" s="38" t="s">
        <v>17</v>
      </c>
      <c r="I20" s="38"/>
      <c r="J20" s="38"/>
      <c r="K20" s="10"/>
      <c r="L20" s="10"/>
      <c r="M20" s="18"/>
      <c r="N20" s="29"/>
      <c r="O20" s="30"/>
      <c r="P20" s="33" t="s">
        <v>17</v>
      </c>
      <c r="Q20" s="33"/>
      <c r="R20" s="33"/>
      <c r="S20" s="10"/>
      <c r="T20" s="10"/>
      <c r="U20" s="10"/>
    </row>
    <row r="21" spans="2:21" ht="15">
      <c r="B21" s="38" t="s">
        <v>18</v>
      </c>
      <c r="C21" s="38"/>
      <c r="D21" s="38"/>
      <c r="E21" s="13">
        <v>6649.896000000001</v>
      </c>
      <c r="F21" s="14">
        <v>14189.617</v>
      </c>
      <c r="G21" s="8"/>
      <c r="H21" s="38" t="s">
        <v>18</v>
      </c>
      <c r="I21" s="38"/>
      <c r="J21" s="38"/>
      <c r="K21" s="10"/>
      <c r="L21" s="10"/>
      <c r="M21" s="10"/>
      <c r="N21" s="30"/>
      <c r="O21" s="30"/>
      <c r="P21" s="33" t="s">
        <v>18</v>
      </c>
      <c r="Q21" s="33"/>
      <c r="R21" s="33"/>
      <c r="S21" s="10"/>
      <c r="T21" s="10"/>
      <c r="U21" s="10"/>
    </row>
    <row r="22" spans="2:21" ht="15">
      <c r="B22" s="33" t="s">
        <v>19</v>
      </c>
      <c r="C22" s="33"/>
      <c r="D22" s="33"/>
      <c r="E22" s="13">
        <f>1031614.071</f>
        <v>1031614.071</v>
      </c>
      <c r="F22" s="14">
        <f>541365.477</f>
        <v>541365.477</v>
      </c>
      <c r="G22" s="8"/>
      <c r="H22" s="33" t="s">
        <v>19</v>
      </c>
      <c r="I22" s="33"/>
      <c r="J22" s="33"/>
      <c r="K22" s="10">
        <v>422746.64100000006</v>
      </c>
      <c r="L22" s="10">
        <v>59817.279000000024</v>
      </c>
      <c r="N22" s="30"/>
      <c r="O22" s="30"/>
      <c r="P22" s="33" t="s">
        <v>19</v>
      </c>
      <c r="Q22" s="33"/>
      <c r="R22" s="33"/>
      <c r="S22" s="10">
        <v>209213.828</v>
      </c>
      <c r="T22" s="10">
        <v>5000</v>
      </c>
      <c r="U22" s="10"/>
    </row>
    <row r="23" spans="2:21" ht="15">
      <c r="B23" s="38" t="s">
        <v>20</v>
      </c>
      <c r="C23" s="38"/>
      <c r="D23" s="38"/>
      <c r="E23" s="13">
        <v>6446.969999999999</v>
      </c>
      <c r="F23" s="14">
        <v>3532.0950000000003</v>
      </c>
      <c r="G23" s="8"/>
      <c r="H23" s="38" t="s">
        <v>20</v>
      </c>
      <c r="I23" s="38"/>
      <c r="J23" s="38"/>
      <c r="K23" s="10"/>
      <c r="L23" s="10"/>
      <c r="M23" s="18"/>
      <c r="N23" s="29"/>
      <c r="O23" s="30"/>
      <c r="P23" s="33" t="s">
        <v>20</v>
      </c>
      <c r="Q23" s="33"/>
      <c r="R23" s="33"/>
      <c r="S23" s="10"/>
      <c r="T23" s="10"/>
      <c r="U23" s="10"/>
    </row>
    <row r="24" spans="2:21" ht="15">
      <c r="B24" s="38" t="s">
        <v>21</v>
      </c>
      <c r="C24" s="38"/>
      <c r="D24" s="38"/>
      <c r="E24" s="13">
        <v>2866.6710000000003</v>
      </c>
      <c r="F24" s="14">
        <v>1851.893</v>
      </c>
      <c r="G24" s="8"/>
      <c r="H24" s="38" t="s">
        <v>21</v>
      </c>
      <c r="I24" s="38"/>
      <c r="J24" s="38"/>
      <c r="K24" s="10"/>
      <c r="L24" s="10"/>
      <c r="M24" s="20"/>
      <c r="N24" s="31"/>
      <c r="O24" s="30"/>
      <c r="P24" s="33" t="s">
        <v>21</v>
      </c>
      <c r="Q24" s="33"/>
      <c r="R24" s="33"/>
      <c r="S24" s="10"/>
      <c r="T24" s="10"/>
      <c r="U24" s="10"/>
    </row>
    <row r="25" spans="2:21" ht="15">
      <c r="B25" s="38" t="s">
        <v>22</v>
      </c>
      <c r="C25" s="38"/>
      <c r="D25" s="38"/>
      <c r="E25" s="13">
        <v>435.298</v>
      </c>
      <c r="F25" s="14">
        <v>125.44899999999998</v>
      </c>
      <c r="G25" s="8"/>
      <c r="H25" s="38" t="s">
        <v>22</v>
      </c>
      <c r="I25" s="38"/>
      <c r="J25" s="38"/>
      <c r="K25" s="10"/>
      <c r="L25" s="10"/>
      <c r="N25" s="27"/>
      <c r="O25" s="30"/>
      <c r="P25" s="33" t="s">
        <v>22</v>
      </c>
      <c r="Q25" s="33"/>
      <c r="R25" s="33"/>
      <c r="S25" s="10"/>
      <c r="T25" s="10"/>
      <c r="U25" s="10"/>
    </row>
    <row r="26" spans="2:21" ht="15">
      <c r="B26" s="38" t="s">
        <v>23</v>
      </c>
      <c r="C26" s="38"/>
      <c r="D26" s="38"/>
      <c r="E26" s="13">
        <v>606.83</v>
      </c>
      <c r="F26" s="14">
        <v>13423.614000000001</v>
      </c>
      <c r="G26" s="8"/>
      <c r="H26" s="38" t="s">
        <v>23</v>
      </c>
      <c r="I26" s="38"/>
      <c r="J26" s="38"/>
      <c r="K26" s="10"/>
      <c r="L26" s="10"/>
      <c r="N26" s="27"/>
      <c r="O26" s="30"/>
      <c r="P26" s="33" t="s">
        <v>23</v>
      </c>
      <c r="Q26" s="33"/>
      <c r="R26" s="33"/>
      <c r="S26" s="10"/>
      <c r="T26" s="10"/>
      <c r="U26" s="10"/>
    </row>
    <row r="27" spans="2:21" ht="15">
      <c r="B27" s="38" t="s">
        <v>24</v>
      </c>
      <c r="C27" s="38"/>
      <c r="D27" s="38"/>
      <c r="E27" s="13">
        <v>682.287</v>
      </c>
      <c r="F27" s="14">
        <v>0</v>
      </c>
      <c r="G27" s="8"/>
      <c r="H27" s="38" t="s">
        <v>24</v>
      </c>
      <c r="I27" s="38"/>
      <c r="J27" s="38"/>
      <c r="K27" s="10"/>
      <c r="L27" s="10"/>
      <c r="N27" s="27"/>
      <c r="O27" s="30"/>
      <c r="P27" s="33" t="s">
        <v>24</v>
      </c>
      <c r="Q27" s="33"/>
      <c r="R27" s="33"/>
      <c r="S27" s="10"/>
      <c r="T27" s="10"/>
      <c r="U27" s="10"/>
    </row>
    <row r="28" spans="2:21" ht="15">
      <c r="B28" s="38" t="s">
        <v>25</v>
      </c>
      <c r="C28" s="38"/>
      <c r="D28" s="38"/>
      <c r="E28" s="13">
        <v>5473.218</v>
      </c>
      <c r="F28" s="14">
        <v>1187.954</v>
      </c>
      <c r="G28" s="8"/>
      <c r="H28" s="38" t="s">
        <v>25</v>
      </c>
      <c r="I28" s="38"/>
      <c r="J28" s="38"/>
      <c r="K28" s="10"/>
      <c r="L28" s="10"/>
      <c r="N28" s="27"/>
      <c r="O28" s="30"/>
      <c r="P28" s="33" t="s">
        <v>25</v>
      </c>
      <c r="Q28" s="33"/>
      <c r="R28" s="33"/>
      <c r="S28" s="10"/>
      <c r="T28" s="10"/>
      <c r="U28" s="10"/>
    </row>
    <row r="29" spans="2:21" ht="15">
      <c r="B29" s="38" t="s">
        <v>26</v>
      </c>
      <c r="C29" s="38"/>
      <c r="D29" s="38"/>
      <c r="E29" s="13">
        <v>356.13100000000003</v>
      </c>
      <c r="F29" s="14">
        <f>1234.705</f>
        <v>1234.705</v>
      </c>
      <c r="G29" s="8"/>
      <c r="H29" s="38" t="s">
        <v>26</v>
      </c>
      <c r="I29" s="38"/>
      <c r="J29" s="38"/>
      <c r="K29" s="10"/>
      <c r="L29" s="10"/>
      <c r="N29" s="27"/>
      <c r="O29" s="30"/>
      <c r="P29" s="33" t="s">
        <v>61</v>
      </c>
      <c r="Q29" s="33"/>
      <c r="R29" s="33"/>
      <c r="S29" s="10"/>
      <c r="T29" s="10">
        <v>420</v>
      </c>
      <c r="U29" s="10"/>
    </row>
    <row r="30" spans="2:21" ht="15">
      <c r="B30" s="38" t="s">
        <v>27</v>
      </c>
      <c r="C30" s="38"/>
      <c r="D30" s="38"/>
      <c r="E30" s="13">
        <v>693.174</v>
      </c>
      <c r="F30" s="14">
        <v>417.932</v>
      </c>
      <c r="G30" s="8"/>
      <c r="H30" s="38" t="s">
        <v>27</v>
      </c>
      <c r="I30" s="38"/>
      <c r="J30" s="38"/>
      <c r="K30" s="10"/>
      <c r="L30" s="10"/>
      <c r="N30" s="27"/>
      <c r="O30" s="30"/>
      <c r="P30" s="33" t="s">
        <v>27</v>
      </c>
      <c r="Q30" s="33"/>
      <c r="R30" s="33"/>
      <c r="S30" s="10"/>
      <c r="T30" s="10"/>
      <c r="U30" s="10"/>
    </row>
    <row r="31" spans="2:21" ht="15">
      <c r="B31" s="38" t="s">
        <v>28</v>
      </c>
      <c r="C31" s="38"/>
      <c r="D31" s="38"/>
      <c r="E31" s="13">
        <v>636.264</v>
      </c>
      <c r="F31" s="14">
        <v>402.837</v>
      </c>
      <c r="G31" s="8"/>
      <c r="H31" s="38" t="s">
        <v>28</v>
      </c>
      <c r="I31" s="38"/>
      <c r="J31" s="38"/>
      <c r="K31" s="10"/>
      <c r="L31" s="10"/>
      <c r="N31" s="27"/>
      <c r="O31" s="30"/>
      <c r="P31" s="33" t="s">
        <v>28</v>
      </c>
      <c r="Q31" s="33"/>
      <c r="R31" s="33"/>
      <c r="S31" s="10"/>
      <c r="T31" s="10"/>
      <c r="U31" s="10"/>
    </row>
    <row r="32" spans="2:23" ht="15">
      <c r="B32" s="38" t="s">
        <v>29</v>
      </c>
      <c r="C32" s="38"/>
      <c r="D32" s="38"/>
      <c r="E32" s="13">
        <f>7486.624</f>
        <v>7486.624</v>
      </c>
      <c r="F32" s="14">
        <f>3881.125</f>
        <v>3881.125</v>
      </c>
      <c r="G32" s="8"/>
      <c r="H32" s="38" t="s">
        <v>29</v>
      </c>
      <c r="I32" s="38"/>
      <c r="J32" s="38"/>
      <c r="K32" s="10"/>
      <c r="L32" s="10"/>
      <c r="N32" s="27"/>
      <c r="O32" s="30"/>
      <c r="P32" s="33" t="s">
        <v>29</v>
      </c>
      <c r="Q32" s="33"/>
      <c r="R32" s="33"/>
      <c r="S32" s="10">
        <v>1850</v>
      </c>
      <c r="T32" s="10">
        <v>1860</v>
      </c>
      <c r="U32" s="10"/>
      <c r="W32" s="10"/>
    </row>
    <row r="33" spans="2:21" ht="15">
      <c r="B33" s="38" t="s">
        <v>30</v>
      </c>
      <c r="C33" s="38"/>
      <c r="D33" s="38"/>
      <c r="E33" s="13">
        <v>215.547</v>
      </c>
      <c r="F33" s="14">
        <v>73.30900000000001</v>
      </c>
      <c r="G33" s="8"/>
      <c r="H33" s="38" t="s">
        <v>30</v>
      </c>
      <c r="I33" s="38"/>
      <c r="J33" s="38"/>
      <c r="K33" s="10"/>
      <c r="L33" s="10"/>
      <c r="M33" s="18"/>
      <c r="N33" s="29"/>
      <c r="O33" s="30"/>
      <c r="P33" s="33" t="s">
        <v>30</v>
      </c>
      <c r="Q33" s="33"/>
      <c r="R33" s="33"/>
      <c r="S33" s="10"/>
      <c r="T33" s="10"/>
      <c r="U33" s="10"/>
    </row>
    <row r="34" spans="2:21" ht="15">
      <c r="B34" s="38" t="s">
        <v>31</v>
      </c>
      <c r="C34" s="38"/>
      <c r="D34" s="38"/>
      <c r="E34" s="13">
        <f>7160.368</f>
        <v>7160.368</v>
      </c>
      <c r="F34" s="14">
        <f>3113.98</f>
        <v>3113.98</v>
      </c>
      <c r="G34" s="8"/>
      <c r="H34" s="38" t="s">
        <v>31</v>
      </c>
      <c r="I34" s="38"/>
      <c r="J34" s="38"/>
      <c r="K34" s="10"/>
      <c r="L34" s="10"/>
      <c r="N34" s="27"/>
      <c r="O34" s="30"/>
      <c r="P34" s="33" t="s">
        <v>31</v>
      </c>
      <c r="Q34" s="33"/>
      <c r="R34" s="33"/>
      <c r="S34" s="10">
        <v>2150</v>
      </c>
      <c r="T34" s="10">
        <v>1320</v>
      </c>
      <c r="U34" s="10"/>
    </row>
    <row r="35" spans="2:21" ht="15">
      <c r="B35" s="38" t="s">
        <v>57</v>
      </c>
      <c r="C35" s="38"/>
      <c r="D35" s="38"/>
      <c r="E35" s="13">
        <v>13392.654999999999</v>
      </c>
      <c r="F35" s="14">
        <v>10002.336999999998</v>
      </c>
      <c r="G35" s="8"/>
      <c r="H35" s="38" t="s">
        <v>57</v>
      </c>
      <c r="I35" s="38"/>
      <c r="J35" s="38"/>
      <c r="K35" s="10"/>
      <c r="L35" s="10"/>
      <c r="N35" s="27"/>
      <c r="O35" s="30"/>
      <c r="P35" s="33" t="s">
        <v>57</v>
      </c>
      <c r="Q35" s="33"/>
      <c r="R35" s="33"/>
      <c r="S35" s="10"/>
      <c r="T35" s="10"/>
      <c r="U35" s="10"/>
    </row>
    <row r="36" spans="2:21" ht="15">
      <c r="B36" s="38" t="s">
        <v>32</v>
      </c>
      <c r="C36" s="38"/>
      <c r="D36" s="38"/>
      <c r="E36" s="13">
        <v>357.81399999999996</v>
      </c>
      <c r="F36" s="14">
        <v>2209.887</v>
      </c>
      <c r="G36" s="8"/>
      <c r="H36" s="38" t="s">
        <v>32</v>
      </c>
      <c r="I36" s="38"/>
      <c r="J36" s="38"/>
      <c r="K36" s="10"/>
      <c r="L36" s="10"/>
      <c r="N36" s="27"/>
      <c r="O36" s="30"/>
      <c r="P36" s="33" t="s">
        <v>32</v>
      </c>
      <c r="Q36" s="33"/>
      <c r="R36" s="33"/>
      <c r="S36" s="10"/>
      <c r="T36" s="10"/>
      <c r="U36" s="10"/>
    </row>
    <row r="37" spans="2:21" ht="15">
      <c r="B37" s="38" t="s">
        <v>33</v>
      </c>
      <c r="C37" s="38"/>
      <c r="D37" s="38"/>
      <c r="E37" s="13">
        <v>2693.6990000000005</v>
      </c>
      <c r="F37" s="14">
        <v>275.25</v>
      </c>
      <c r="G37" s="8"/>
      <c r="H37" s="38" t="s">
        <v>33</v>
      </c>
      <c r="I37" s="38"/>
      <c r="J37" s="38"/>
      <c r="K37" s="10"/>
      <c r="L37" s="10"/>
      <c r="M37" s="18"/>
      <c r="N37" s="31"/>
      <c r="O37" s="31"/>
      <c r="P37" s="33" t="s">
        <v>33</v>
      </c>
      <c r="Q37" s="33"/>
      <c r="R37" s="33"/>
      <c r="S37" s="10"/>
      <c r="T37" s="10"/>
      <c r="U37" s="10"/>
    </row>
    <row r="38" spans="2:21" ht="15">
      <c r="B38" s="33" t="s">
        <v>34</v>
      </c>
      <c r="C38" s="33"/>
      <c r="D38" s="33"/>
      <c r="E38" s="13">
        <v>83.611</v>
      </c>
      <c r="F38" s="14">
        <v>51.04900000000001</v>
      </c>
      <c r="G38" s="8"/>
      <c r="H38" s="33" t="s">
        <v>34</v>
      </c>
      <c r="I38" s="33"/>
      <c r="J38" s="33"/>
      <c r="K38" s="10"/>
      <c r="L38" s="10"/>
      <c r="N38" s="27"/>
      <c r="O38" s="30"/>
      <c r="P38" s="33" t="s">
        <v>34</v>
      </c>
      <c r="Q38" s="33"/>
      <c r="R38" s="33"/>
      <c r="S38" s="10"/>
      <c r="T38" s="10"/>
      <c r="U38" s="10"/>
    </row>
    <row r="39" spans="2:21" ht="15">
      <c r="B39" s="38" t="s">
        <v>35</v>
      </c>
      <c r="C39" s="38"/>
      <c r="D39" s="38"/>
      <c r="E39" s="13">
        <v>1688.236</v>
      </c>
      <c r="F39" s="14">
        <v>1052.116</v>
      </c>
      <c r="G39" s="8"/>
      <c r="H39" s="38" t="s">
        <v>35</v>
      </c>
      <c r="I39" s="38"/>
      <c r="J39" s="38"/>
      <c r="K39" s="10"/>
      <c r="L39" s="10"/>
      <c r="M39" s="18"/>
      <c r="N39" s="29"/>
      <c r="O39" s="30"/>
      <c r="P39" s="33" t="s">
        <v>35</v>
      </c>
      <c r="Q39" s="33"/>
      <c r="R39" s="33"/>
      <c r="S39" s="10"/>
      <c r="T39" s="10"/>
      <c r="U39" s="10"/>
    </row>
    <row r="40" spans="2:21" ht="15">
      <c r="B40" s="38" t="s">
        <v>36</v>
      </c>
      <c r="C40" s="38"/>
      <c r="D40" s="38"/>
      <c r="E40" s="13">
        <v>1001.312</v>
      </c>
      <c r="F40" s="14">
        <v>1800.995</v>
      </c>
      <c r="G40" s="8"/>
      <c r="H40" s="38" t="s">
        <v>36</v>
      </c>
      <c r="I40" s="38"/>
      <c r="J40" s="38"/>
      <c r="K40" s="10"/>
      <c r="L40" s="10"/>
      <c r="M40" s="18"/>
      <c r="N40" s="29"/>
      <c r="O40" s="30"/>
      <c r="P40" s="33" t="s">
        <v>36</v>
      </c>
      <c r="Q40" s="33"/>
      <c r="R40" s="33"/>
      <c r="S40" s="10"/>
      <c r="T40" s="10"/>
      <c r="U40" s="10"/>
    </row>
    <row r="41" spans="2:21" ht="15">
      <c r="B41" s="33" t="s">
        <v>37</v>
      </c>
      <c r="C41" s="33"/>
      <c r="D41" s="33"/>
      <c r="E41" s="13">
        <v>279.875</v>
      </c>
      <c r="F41" s="14">
        <v>1197.7230000000002</v>
      </c>
      <c r="G41" s="8"/>
      <c r="H41" s="33" t="s">
        <v>37</v>
      </c>
      <c r="I41" s="33"/>
      <c r="J41" s="33"/>
      <c r="K41" s="10"/>
      <c r="L41" s="10"/>
      <c r="M41" s="18"/>
      <c r="N41" s="29"/>
      <c r="O41" s="30"/>
      <c r="P41" s="33" t="s">
        <v>37</v>
      </c>
      <c r="Q41" s="33"/>
      <c r="R41" s="33"/>
      <c r="S41" s="10"/>
      <c r="T41" s="10"/>
      <c r="U41" s="10"/>
    </row>
    <row r="42" spans="2:21" ht="15">
      <c r="B42" s="38" t="s">
        <v>38</v>
      </c>
      <c r="C42" s="38"/>
      <c r="D42" s="38"/>
      <c r="E42" s="13">
        <v>1082.517</v>
      </c>
      <c r="F42" s="14">
        <v>846.326</v>
      </c>
      <c r="G42" s="8"/>
      <c r="H42" s="38" t="s">
        <v>38</v>
      </c>
      <c r="I42" s="38"/>
      <c r="J42" s="38"/>
      <c r="K42" s="10"/>
      <c r="L42" s="10"/>
      <c r="M42" s="18"/>
      <c r="N42" s="29"/>
      <c r="O42" s="30"/>
      <c r="P42" s="33" t="s">
        <v>38</v>
      </c>
      <c r="Q42" s="33"/>
      <c r="R42" s="33"/>
      <c r="S42" s="10"/>
      <c r="T42" s="10"/>
      <c r="U42" s="10"/>
    </row>
    <row r="43" spans="2:21" ht="15">
      <c r="B43" s="38" t="s">
        <v>39</v>
      </c>
      <c r="C43" s="38"/>
      <c r="D43" s="38"/>
      <c r="E43" s="13">
        <v>3933.5609999999997</v>
      </c>
      <c r="F43" s="14">
        <v>5459.028</v>
      </c>
      <c r="G43" s="8"/>
      <c r="H43" s="38" t="s">
        <v>39</v>
      </c>
      <c r="I43" s="38"/>
      <c r="J43" s="38"/>
      <c r="K43" s="10"/>
      <c r="L43" s="10"/>
      <c r="M43" s="10"/>
      <c r="N43" s="27"/>
      <c r="O43" s="30"/>
      <c r="P43" s="33" t="s">
        <v>39</v>
      </c>
      <c r="Q43" s="33"/>
      <c r="R43" s="33"/>
      <c r="S43" s="10"/>
      <c r="T43" s="10"/>
      <c r="U43" s="10"/>
    </row>
    <row r="44" spans="2:21" ht="15">
      <c r="B44" s="6" t="s">
        <v>40</v>
      </c>
      <c r="C44" s="6"/>
      <c r="D44" s="6"/>
      <c r="E44" s="13">
        <v>15117.527</v>
      </c>
      <c r="F44" s="14">
        <v>8702.192000000001</v>
      </c>
      <c r="G44" s="8"/>
      <c r="H44" s="6" t="s">
        <v>40</v>
      </c>
      <c r="I44" s="6"/>
      <c r="J44" s="6"/>
      <c r="K44" s="10"/>
      <c r="L44" s="10"/>
      <c r="N44" s="27"/>
      <c r="O44" s="30"/>
      <c r="P44" s="6" t="s">
        <v>40</v>
      </c>
      <c r="Q44" s="6"/>
      <c r="R44" s="6"/>
      <c r="S44" s="10"/>
      <c r="T44" s="10"/>
      <c r="U44" s="10"/>
    </row>
    <row r="45" spans="2:21" ht="15">
      <c r="B45" s="9" t="s">
        <v>50</v>
      </c>
      <c r="E45" s="13">
        <v>599.503</v>
      </c>
      <c r="F45" s="14">
        <v>621.593</v>
      </c>
      <c r="H45" s="9" t="s">
        <v>50</v>
      </c>
      <c r="K45" s="10"/>
      <c r="L45" s="10"/>
      <c r="N45" s="27"/>
      <c r="O45" s="30"/>
      <c r="P45" s="9" t="s">
        <v>50</v>
      </c>
      <c r="S45" s="10"/>
      <c r="T45" s="10"/>
      <c r="U45" s="10"/>
    </row>
    <row r="46" spans="4:21" ht="15">
      <c r="D46" s="7" t="s">
        <v>44</v>
      </c>
      <c r="E46" s="11">
        <f>SUM(E7:E45)</f>
        <v>2071071.8330000003</v>
      </c>
      <c r="F46" s="11">
        <f>SUM(F7:F45)</f>
        <v>964145.6000000002</v>
      </c>
      <c r="H46" s="37" t="s">
        <v>53</v>
      </c>
      <c r="I46" s="37"/>
      <c r="J46" s="37"/>
      <c r="K46" s="10"/>
      <c r="L46" s="10"/>
      <c r="N46" s="27"/>
      <c r="O46" s="30"/>
      <c r="P46" s="7" t="s">
        <v>53</v>
      </c>
      <c r="Q46" s="7"/>
      <c r="R46" s="11"/>
      <c r="S46" s="11"/>
      <c r="T46" s="11"/>
      <c r="U46" s="10"/>
    </row>
    <row r="47" spans="5:21" ht="15">
      <c r="E47" s="5"/>
      <c r="F47" s="5"/>
      <c r="H47" s="9" t="s">
        <v>51</v>
      </c>
      <c r="K47" s="10">
        <v>4500</v>
      </c>
      <c r="L47" s="10"/>
      <c r="N47" s="30"/>
      <c r="O47" s="30"/>
      <c r="R47" s="32" t="s">
        <v>51</v>
      </c>
      <c r="S47" s="10"/>
      <c r="T47" s="10">
        <f>272.893+4500</f>
        <v>4772.893</v>
      </c>
      <c r="U47" s="10"/>
    </row>
    <row r="48" spans="4:21" ht="15">
      <c r="D48" s="21"/>
      <c r="E48" s="22"/>
      <c r="F48" s="22"/>
      <c r="H48" s="9" t="s">
        <v>52</v>
      </c>
      <c r="K48" s="10">
        <v>1520.392</v>
      </c>
      <c r="L48" s="10"/>
      <c r="N48" s="30"/>
      <c r="O48" s="30"/>
      <c r="R48" s="32" t="s">
        <v>52</v>
      </c>
      <c r="S48" s="10">
        <v>16344.761</v>
      </c>
      <c r="T48" s="10">
        <v>5652.099</v>
      </c>
      <c r="U48" s="10"/>
    </row>
    <row r="49" spans="2:21" ht="15">
      <c r="B49" s="7"/>
      <c r="D49" s="21"/>
      <c r="E49" s="23"/>
      <c r="F49" s="23"/>
      <c r="K49" s="10"/>
      <c r="L49" s="10"/>
      <c r="N49" s="27"/>
      <c r="O49" s="30"/>
      <c r="P49" s="7" t="s">
        <v>62</v>
      </c>
      <c r="Q49" s="7"/>
      <c r="R49" s="7"/>
      <c r="S49" s="11">
        <f>SUM(S7:S48)</f>
        <v>545927.045</v>
      </c>
      <c r="T49" s="11">
        <f>SUM(T7:T48)</f>
        <v>19024.992</v>
      </c>
      <c r="U49" s="10"/>
    </row>
    <row r="50" spans="10:21" ht="15">
      <c r="J50" s="7" t="s">
        <v>44</v>
      </c>
      <c r="K50" s="11">
        <f>SUM(K7:K49)</f>
        <v>429054.8130000001</v>
      </c>
      <c r="L50" s="11">
        <f>SUM(L7:L49)</f>
        <v>59817.279000000024</v>
      </c>
      <c r="N50" s="30"/>
      <c r="O50" s="30"/>
      <c r="R50" s="32"/>
      <c r="S50" s="10"/>
      <c r="T50" s="10"/>
      <c r="U50" s="10"/>
    </row>
    <row r="51" spans="5:21" ht="15">
      <c r="E51" s="10"/>
      <c r="F51" s="10"/>
      <c r="K51" s="23"/>
      <c r="L51" s="23"/>
      <c r="N51" s="30"/>
      <c r="O51" s="30"/>
      <c r="R51" s="32"/>
      <c r="S51" s="10"/>
      <c r="T51" s="10"/>
      <c r="U51" s="10"/>
    </row>
    <row r="52" spans="5:21" ht="15">
      <c r="E52" s="10"/>
      <c r="F52" s="10"/>
      <c r="H52" s="10"/>
      <c r="I52" s="10"/>
      <c r="K52" s="23"/>
      <c r="L52" s="23"/>
      <c r="R52" s="32"/>
      <c r="S52" s="10"/>
      <c r="T52" s="10"/>
      <c r="U52" s="10"/>
    </row>
    <row r="53" spans="5:20" ht="15">
      <c r="E53" s="10"/>
      <c r="F53" s="10"/>
      <c r="J53" s="25"/>
      <c r="K53" s="26"/>
      <c r="L53" s="10"/>
      <c r="R53" s="32"/>
      <c r="S53" s="10"/>
      <c r="T53" s="10"/>
    </row>
    <row r="54" spans="5:12" ht="15">
      <c r="E54" s="10"/>
      <c r="F54" s="10"/>
      <c r="H54" s="10"/>
      <c r="K54" s="10"/>
      <c r="L54" s="10"/>
    </row>
    <row r="55" spans="5:9" ht="15">
      <c r="E55" s="10"/>
      <c r="F55" s="10"/>
      <c r="I55" s="10"/>
    </row>
    <row r="56" spans="5:12" ht="15">
      <c r="E56" s="10"/>
      <c r="F56" s="10"/>
      <c r="K56" s="10"/>
      <c r="L56" s="10"/>
    </row>
    <row r="57" spans="5:10" ht="15">
      <c r="E57" s="10"/>
      <c r="F57" s="10"/>
      <c r="I57" s="10"/>
      <c r="J57" s="10"/>
    </row>
    <row r="58" spans="5:6" ht="15">
      <c r="E58" s="10"/>
      <c r="F58" s="10"/>
    </row>
    <row r="59" spans="5:6" ht="15">
      <c r="E59" s="10"/>
      <c r="F59" s="10"/>
    </row>
    <row r="60" spans="5:6" ht="15">
      <c r="E60" s="10"/>
      <c r="F60" s="10"/>
    </row>
    <row r="61" spans="5:6" ht="15">
      <c r="E61" s="10"/>
      <c r="F61" s="10"/>
    </row>
    <row r="62" spans="5:6" ht="15">
      <c r="E62" s="10"/>
      <c r="F62" s="10"/>
    </row>
    <row r="63" spans="5:6" ht="15">
      <c r="E63" s="10"/>
      <c r="F63" s="10"/>
    </row>
    <row r="64" spans="5:6" ht="15">
      <c r="E64" s="10"/>
      <c r="F64" s="10"/>
    </row>
    <row r="65" spans="5:6" ht="15">
      <c r="E65" s="19"/>
      <c r="F65" s="19"/>
    </row>
    <row r="66" spans="4:6" ht="15">
      <c r="D66" s="24"/>
      <c r="E66" s="19"/>
      <c r="F66" s="19"/>
    </row>
    <row r="67" spans="5:6" ht="15">
      <c r="E67" s="10"/>
      <c r="F67" s="10"/>
    </row>
    <row r="68" spans="5:6" ht="15">
      <c r="E68" s="10"/>
      <c r="F68" s="10"/>
    </row>
    <row r="69" spans="5:6" ht="15">
      <c r="E69" s="10"/>
      <c r="F69" s="10"/>
    </row>
    <row r="70" spans="5:6" ht="15">
      <c r="E70" s="19"/>
      <c r="F70" s="19"/>
    </row>
    <row r="71" spans="5:6" ht="15">
      <c r="E71" s="10"/>
      <c r="F71" s="10"/>
    </row>
    <row r="72" spans="5:6" ht="15">
      <c r="E72" s="10"/>
      <c r="F72" s="10"/>
    </row>
    <row r="73" spans="5:6" ht="15">
      <c r="E73" s="10"/>
      <c r="F73" s="10"/>
    </row>
    <row r="74" spans="5:6" ht="15">
      <c r="E74" s="10"/>
      <c r="F74" s="10"/>
    </row>
    <row r="75" spans="5:6" ht="15">
      <c r="E75" s="10"/>
      <c r="F75" s="10"/>
    </row>
    <row r="76" spans="5:6" ht="15">
      <c r="E76" s="19"/>
      <c r="F76" s="19"/>
    </row>
    <row r="77" spans="5:6" ht="15">
      <c r="E77" s="10"/>
      <c r="F77" s="10"/>
    </row>
    <row r="78" spans="5:6" ht="15">
      <c r="E78" s="10"/>
      <c r="F78" s="10"/>
    </row>
    <row r="79" spans="5:6" ht="15">
      <c r="E79" s="10"/>
      <c r="F79" s="10"/>
    </row>
    <row r="80" spans="5:6" ht="15">
      <c r="E80" s="10"/>
      <c r="F80" s="10"/>
    </row>
    <row r="81" spans="5:6" ht="15">
      <c r="E81" s="19"/>
      <c r="F81" s="19"/>
    </row>
    <row r="82" spans="5:6" ht="15">
      <c r="E82" s="10"/>
      <c r="F82" s="10"/>
    </row>
    <row r="83" spans="5:6" ht="15">
      <c r="E83" s="10"/>
      <c r="F83" s="10"/>
    </row>
    <row r="84" spans="5:6" ht="15">
      <c r="E84" s="10"/>
      <c r="F84" s="10"/>
    </row>
    <row r="85" spans="5:6" ht="15">
      <c r="E85" s="10"/>
      <c r="F85" s="10"/>
    </row>
    <row r="86" spans="5:6" ht="15">
      <c r="E86" s="19"/>
      <c r="F86" s="19"/>
    </row>
    <row r="87" spans="5:6" ht="15">
      <c r="E87" s="10"/>
      <c r="F87" s="10"/>
    </row>
    <row r="88" spans="5:6" ht="15">
      <c r="E88" s="10"/>
      <c r="F88" s="10"/>
    </row>
    <row r="89" spans="5:6" ht="15">
      <c r="E89" s="10"/>
      <c r="F89" s="10"/>
    </row>
    <row r="90" spans="5:6" ht="15">
      <c r="E90" s="10"/>
      <c r="F90" s="10"/>
    </row>
    <row r="91" spans="5:6" ht="15">
      <c r="E91" s="19"/>
      <c r="F91" s="19"/>
    </row>
  </sheetData>
  <sheetProtection/>
  <mergeCells count="70">
    <mergeCell ref="P3:V4"/>
    <mergeCell ref="S5:T5"/>
    <mergeCell ref="H39:J39"/>
    <mergeCell ref="H40:J40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19:J19"/>
    <mergeCell ref="H20:J20"/>
    <mergeCell ref="H21:J21"/>
    <mergeCell ref="H23:J23"/>
    <mergeCell ref="H24:J24"/>
    <mergeCell ref="H25:J25"/>
    <mergeCell ref="H12:J12"/>
    <mergeCell ref="H13:J13"/>
    <mergeCell ref="H14:J14"/>
    <mergeCell ref="H15:J15"/>
    <mergeCell ref="H17:J17"/>
    <mergeCell ref="H18:J18"/>
    <mergeCell ref="H4:N4"/>
    <mergeCell ref="I5:J5"/>
    <mergeCell ref="K5:L5"/>
    <mergeCell ref="H9:J9"/>
    <mergeCell ref="H10:J10"/>
    <mergeCell ref="H11:J11"/>
    <mergeCell ref="B42:D42"/>
    <mergeCell ref="B43:D43"/>
    <mergeCell ref="E5:F5"/>
    <mergeCell ref="B4:G4"/>
    <mergeCell ref="B34:D34"/>
    <mergeCell ref="B35:D35"/>
    <mergeCell ref="B36:D36"/>
    <mergeCell ref="B37:D37"/>
    <mergeCell ref="B27:D2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19:D19"/>
    <mergeCell ref="B20:D20"/>
    <mergeCell ref="H46:J46"/>
    <mergeCell ref="B15:D15"/>
    <mergeCell ref="B17:D17"/>
    <mergeCell ref="B9:D9"/>
    <mergeCell ref="B10:D10"/>
    <mergeCell ref="B11:D11"/>
    <mergeCell ref="B12:D12"/>
    <mergeCell ref="B13:D13"/>
    <mergeCell ref="B14:D14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2014-11-13T09:02:03Z</dcterms:modified>
  <cp:category/>
  <cp:version/>
  <cp:contentType/>
  <cp:contentStatus/>
</cp:coreProperties>
</file>