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PVT----tranzactii (Nom+FTG)\"/>
    </mc:Choice>
  </mc:AlternateContent>
  <bookViews>
    <workbookView xWindow="0" yWindow="0" windowWidth="23040" windowHeight="9390"/>
  </bookViews>
  <sheets>
    <sheet name="Tranzactii PVT " sheetId="2" r:id="rId1"/>
  </sheets>
  <calcPr calcId="152511"/>
</workbook>
</file>

<file path=xl/calcChain.xml><?xml version="1.0" encoding="utf-8"?>
<calcChain xmlns="http://schemas.openxmlformats.org/spreadsheetml/2006/main">
  <c r="I75" i="2" l="1"/>
  <c r="J75" i="2" s="1"/>
  <c r="I74" i="2"/>
  <c r="J74" i="2" s="1"/>
  <c r="I73" i="2"/>
  <c r="J73" i="2" s="1"/>
  <c r="I81" i="2"/>
  <c r="J81" i="2" s="1"/>
  <c r="I78" i="2"/>
  <c r="H81" i="2"/>
  <c r="H80" i="2"/>
  <c r="H79" i="2"/>
  <c r="H78" i="2"/>
  <c r="J78" i="2" s="1"/>
  <c r="H77" i="2"/>
  <c r="H76" i="2"/>
  <c r="H53" i="2"/>
  <c r="H52" i="2"/>
  <c r="H51" i="2"/>
  <c r="I53" i="2" s="1"/>
  <c r="J53" i="2" s="1"/>
  <c r="H50" i="2"/>
  <c r="H49" i="2"/>
  <c r="I50" i="2" s="1"/>
  <c r="J50" i="2" s="1"/>
  <c r="H48" i="2"/>
  <c r="J39" i="2"/>
  <c r="I39" i="2"/>
  <c r="F81" i="2"/>
  <c r="F78" i="2"/>
  <c r="H86" i="2"/>
  <c r="F86" i="2"/>
  <c r="H85" i="2"/>
  <c r="I86" i="2" s="1"/>
  <c r="J86" i="2" s="1"/>
  <c r="H71" i="2"/>
  <c r="F71" i="2"/>
  <c r="H70" i="2"/>
  <c r="I71" i="2" s="1"/>
  <c r="J71" i="2" s="1"/>
  <c r="H65" i="2"/>
  <c r="I65" i="2" s="1"/>
  <c r="J65" i="2" s="1"/>
  <c r="F65" i="2"/>
  <c r="H64" i="2"/>
  <c r="I63" i="2"/>
  <c r="J63" i="2" s="1"/>
  <c r="H63" i="2"/>
  <c r="F63" i="2"/>
  <c r="H62" i="2"/>
  <c r="H61" i="2"/>
  <c r="F61" i="2"/>
  <c r="H60" i="2"/>
  <c r="I61" i="2" s="1"/>
  <c r="J61" i="2" s="1"/>
  <c r="H59" i="2"/>
  <c r="F59" i="2"/>
  <c r="H58" i="2"/>
  <c r="I59" i="2" s="1"/>
  <c r="J59" i="2" s="1"/>
  <c r="H57" i="2"/>
  <c r="I57" i="2" s="1"/>
  <c r="J57" i="2" s="1"/>
  <c r="F57" i="2"/>
  <c r="H56" i="2"/>
  <c r="I55" i="2"/>
  <c r="J55" i="2" s="1"/>
  <c r="H55" i="2"/>
  <c r="F55" i="2"/>
  <c r="H54" i="2"/>
  <c r="F53" i="2"/>
  <c r="F50" i="2"/>
  <c r="H44" i="2"/>
  <c r="I45" i="2" s="1"/>
  <c r="J45" i="2" s="1"/>
  <c r="F45" i="2"/>
  <c r="H45" i="2"/>
  <c r="H46" i="2"/>
  <c r="I47" i="2" s="1"/>
  <c r="J47" i="2" s="1"/>
  <c r="F47" i="2"/>
  <c r="H47" i="2"/>
  <c r="J43" i="2"/>
  <c r="F43" i="2"/>
  <c r="I43" i="2"/>
  <c r="H43" i="2"/>
  <c r="H42" i="2"/>
</calcChain>
</file>

<file path=xl/sharedStrings.xml><?xml version="1.0" encoding="utf-8"?>
<sst xmlns="http://schemas.openxmlformats.org/spreadsheetml/2006/main" count="12" uniqueCount="10">
  <si>
    <t>Data</t>
  </si>
  <si>
    <t>Tranzactii gaze naturale notificate în PVT (nominalizare)</t>
  </si>
  <si>
    <r>
      <t>Publicat conform Codului Retelei art.102</t>
    </r>
    <r>
      <rPr>
        <vertAlign val="superscript"/>
        <sz val="9"/>
        <rFont val="Arial"/>
        <family val="2"/>
        <charset val="238"/>
      </rPr>
      <t>(1)</t>
    </r>
    <r>
      <rPr>
        <sz val="9"/>
        <rFont val="Arial"/>
        <family val="2"/>
        <charset val="238"/>
      </rPr>
      <t xml:space="preserve"> alin.(6) </t>
    </r>
  </si>
  <si>
    <t>Preţ     (RON/MWh)</t>
  </si>
  <si>
    <t>Tranzactii gaze naturale notificate in PVT (FTG)</t>
  </si>
  <si>
    <r>
      <t>Publicat conform Codului Retelei art.102</t>
    </r>
    <r>
      <rPr>
        <vertAlign val="superscript"/>
        <sz val="9"/>
        <rFont val="Arial"/>
        <family val="2"/>
        <charset val="238"/>
      </rPr>
      <t>(1)</t>
    </r>
    <r>
      <rPr>
        <sz val="9"/>
        <rFont val="Arial"/>
        <family val="2"/>
        <charset val="238"/>
      </rPr>
      <t xml:space="preserve"> alin.(7) </t>
    </r>
  </si>
  <si>
    <t>Cantitate tranzacționată în PVT  (sesiune de FTG) ;   (MWh)</t>
  </si>
  <si>
    <t>Cantitate tranzacționată în PVT                                           (Nomin, Renom si NIZ)                (MWh)</t>
  </si>
  <si>
    <t>Preţ mediu ponderat initial  (RON/MWh)</t>
  </si>
  <si>
    <t>PMP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</si>
</sst>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26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18" fillId="0" borderId="0" xfId="0" applyFont="1"/>
    <xf numFmtId="0" fontId="20" fillId="0" borderId="0" xfId="0" applyFont="1" applyAlignment="1">
      <alignment horizontal="center" vertical="center"/>
    </xf>
    <xf numFmtId="0" fontId="18" fillId="0" borderId="0" xfId="0" applyFont="1" applyAlignment="1"/>
    <xf numFmtId="0" fontId="21" fillId="0" borderId="0" xfId="0" applyFont="1" applyAlignment="1"/>
    <xf numFmtId="0" fontId="22" fillId="0" borderId="0" xfId="0" applyFont="1"/>
    <xf numFmtId="14" fontId="0" fillId="0" borderId="10" xfId="0" applyNumberFormat="1" applyFont="1" applyBorder="1" applyAlignment="1">
      <alignment horizontal="center"/>
    </xf>
    <xf numFmtId="3" fontId="19" fillId="34" borderId="10" xfId="0" applyNumberFormat="1" applyFont="1" applyFill="1" applyBorder="1" applyAlignment="1">
      <alignment horizontal="center" vertical="center" wrapText="1"/>
    </xf>
    <xf numFmtId="2" fontId="19" fillId="34" borderId="10" xfId="0" applyNumberFormat="1" applyFont="1" applyFill="1" applyBorder="1" applyAlignment="1">
      <alignment horizontal="center" vertical="center" wrapText="1"/>
    </xf>
    <xf numFmtId="0" fontId="25" fillId="33" borderId="10" xfId="0" applyFont="1" applyFill="1" applyBorder="1" applyAlignment="1">
      <alignment horizontal="center" vertical="center" wrapText="1"/>
    </xf>
    <xf numFmtId="4" fontId="0" fillId="0" borderId="10" xfId="0" applyNumberFormat="1" applyBorder="1" applyAlignment="1">
      <alignment vertical="top"/>
    </xf>
    <xf numFmtId="14" fontId="24" fillId="0" borderId="10" xfId="0" applyNumberFormat="1" applyFont="1" applyBorder="1" applyAlignment="1">
      <alignment horizontal="center" vertical="center"/>
    </xf>
    <xf numFmtId="164" fontId="0" fillId="0" borderId="10" xfId="0" applyNumberFormat="1" applyBorder="1" applyAlignment="1">
      <alignment vertical="top"/>
    </xf>
    <xf numFmtId="14" fontId="24" fillId="0" borderId="11" xfId="0" applyNumberFormat="1" applyFont="1" applyBorder="1" applyAlignment="1">
      <alignment horizontal="center" vertical="center"/>
    </xf>
    <xf numFmtId="14" fontId="24" fillId="0" borderId="13" xfId="0" applyNumberFormat="1" applyFont="1" applyBorder="1" applyAlignment="1">
      <alignment horizontal="center" vertical="center"/>
    </xf>
    <xf numFmtId="14" fontId="24" fillId="0" borderId="12" xfId="0" applyNumberFormat="1" applyFont="1" applyBorder="1" applyAlignment="1">
      <alignment horizontal="center" vertical="center"/>
    </xf>
    <xf numFmtId="0" fontId="18" fillId="0" borderId="14" xfId="0" applyFont="1" applyBorder="1"/>
    <xf numFmtId="0" fontId="18" fillId="0" borderId="15" xfId="0" applyFont="1" applyBorder="1"/>
    <xf numFmtId="0" fontId="18" fillId="0" borderId="16" xfId="0" applyFont="1" applyBorder="1"/>
    <xf numFmtId="0" fontId="18" fillId="0" borderId="18" xfId="0" applyFont="1" applyBorder="1"/>
    <xf numFmtId="0" fontId="18" fillId="0" borderId="19" xfId="0" applyFont="1" applyBorder="1"/>
    <xf numFmtId="164" fontId="18" fillId="0" borderId="17" xfId="0" applyNumberFormat="1" applyFont="1" applyBorder="1"/>
    <xf numFmtId="0" fontId="18" fillId="35" borderId="0" xfId="0" applyFont="1" applyFill="1"/>
    <xf numFmtId="0" fontId="18" fillId="35" borderId="0" xfId="0" applyFont="1" applyFill="1" applyAlignment="1">
      <alignment horizontal="center"/>
    </xf>
    <xf numFmtId="0" fontId="18" fillId="0" borderId="20" xfId="0" applyFont="1" applyBorder="1"/>
    <xf numFmtId="0" fontId="18" fillId="0" borderId="0" xfId="0" applyFont="1" applyBorder="1"/>
    <xf numFmtId="0" fontId="18" fillId="0" borderId="21" xfId="0" applyFont="1" applyBorder="1"/>
    <xf numFmtId="164" fontId="18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tabSelected="1" workbookViewId="0">
      <selection activeCell="H3" sqref="H3"/>
    </sheetView>
  </sheetViews>
  <sheetFormatPr defaultColWidth="14.85546875" defaultRowHeight="12.75" x14ac:dyDescent="0.2"/>
  <cols>
    <col min="2" max="2" width="30.7109375" customWidth="1"/>
    <col min="3" max="4" width="16.7109375" customWidth="1"/>
  </cols>
  <sheetData>
    <row r="1" spans="1:7" ht="15.75" x14ac:dyDescent="0.25">
      <c r="A1" s="3" t="s">
        <v>1</v>
      </c>
      <c r="B1" s="2"/>
      <c r="C1" s="2"/>
    </row>
    <row r="2" spans="1:7" ht="13.5" x14ac:dyDescent="0.2">
      <c r="A2" s="4" t="s">
        <v>2</v>
      </c>
    </row>
    <row r="3" spans="1:7" s="1" customFormat="1" ht="42.75" customHeight="1" x14ac:dyDescent="0.2">
      <c r="A3" s="8" t="s">
        <v>0</v>
      </c>
      <c r="B3" s="8" t="s">
        <v>7</v>
      </c>
      <c r="C3" s="8" t="s">
        <v>3</v>
      </c>
      <c r="D3" s="8" t="s">
        <v>8</v>
      </c>
    </row>
    <row r="4" spans="1:7" s="1" customFormat="1" ht="15" customHeight="1" x14ac:dyDescent="0.2">
      <c r="A4" s="5">
        <v>42887</v>
      </c>
      <c r="B4" s="6">
        <v>0</v>
      </c>
      <c r="C4" s="7">
        <v>0</v>
      </c>
      <c r="D4" s="7">
        <v>0</v>
      </c>
    </row>
    <row r="5" spans="1:7" s="1" customFormat="1" ht="15" customHeight="1" x14ac:dyDescent="0.2">
      <c r="A5" s="5">
        <v>42888</v>
      </c>
      <c r="B5" s="6">
        <v>0</v>
      </c>
      <c r="C5" s="7">
        <v>0</v>
      </c>
      <c r="D5" s="7">
        <v>0</v>
      </c>
    </row>
    <row r="6" spans="1:7" s="1" customFormat="1" ht="15" customHeight="1" x14ac:dyDescent="0.2">
      <c r="A6" s="5">
        <v>42889</v>
      </c>
      <c r="B6" s="6">
        <v>0</v>
      </c>
      <c r="C6" s="7">
        <v>0</v>
      </c>
      <c r="D6" s="7">
        <v>0</v>
      </c>
    </row>
    <row r="7" spans="1:7" s="1" customFormat="1" ht="15" customHeight="1" x14ac:dyDescent="0.2">
      <c r="A7" s="5">
        <v>42890</v>
      </c>
      <c r="B7" s="6">
        <v>0</v>
      </c>
      <c r="C7" s="7">
        <v>0</v>
      </c>
      <c r="D7" s="7">
        <v>0</v>
      </c>
    </row>
    <row r="8" spans="1:7" s="1" customFormat="1" ht="15" customHeight="1" x14ac:dyDescent="0.2">
      <c r="A8" s="5">
        <v>42891</v>
      </c>
      <c r="B8" s="6">
        <v>0</v>
      </c>
      <c r="C8" s="7">
        <v>0</v>
      </c>
      <c r="D8" s="7">
        <v>0</v>
      </c>
    </row>
    <row r="9" spans="1:7" ht="15" customHeight="1" x14ac:dyDescent="0.2">
      <c r="A9" s="5">
        <v>42892</v>
      </c>
      <c r="B9" s="6">
        <v>0</v>
      </c>
      <c r="C9" s="7">
        <v>0</v>
      </c>
      <c r="D9" s="7">
        <v>0</v>
      </c>
      <c r="G9" s="1"/>
    </row>
    <row r="10" spans="1:7" ht="15" customHeight="1" x14ac:dyDescent="0.2">
      <c r="A10" s="5">
        <v>42893</v>
      </c>
      <c r="B10" s="6">
        <v>0</v>
      </c>
      <c r="C10" s="7">
        <v>0</v>
      </c>
      <c r="D10" s="7">
        <v>0</v>
      </c>
      <c r="G10" s="1"/>
    </row>
    <row r="11" spans="1:7" ht="15" customHeight="1" x14ac:dyDescent="0.2">
      <c r="A11" s="5">
        <v>42894</v>
      </c>
      <c r="B11" s="6">
        <v>0</v>
      </c>
      <c r="C11" s="7">
        <v>0</v>
      </c>
      <c r="D11" s="7">
        <v>0</v>
      </c>
      <c r="G11" s="1"/>
    </row>
    <row r="12" spans="1:7" ht="15" customHeight="1" x14ac:dyDescent="0.2">
      <c r="A12" s="5">
        <v>42895</v>
      </c>
      <c r="B12" s="6">
        <v>0</v>
      </c>
      <c r="C12" s="7">
        <v>0</v>
      </c>
      <c r="D12" s="7">
        <v>0</v>
      </c>
      <c r="G12" s="1"/>
    </row>
    <row r="13" spans="1:7" ht="15" customHeight="1" x14ac:dyDescent="0.2">
      <c r="A13" s="5">
        <v>42896</v>
      </c>
      <c r="B13" s="6">
        <v>0</v>
      </c>
      <c r="C13" s="7">
        <v>0</v>
      </c>
      <c r="D13" s="7">
        <v>0</v>
      </c>
      <c r="G13" s="1"/>
    </row>
    <row r="14" spans="1:7" ht="15" customHeight="1" x14ac:dyDescent="0.2">
      <c r="A14" s="5">
        <v>42897</v>
      </c>
      <c r="B14" s="6">
        <v>0</v>
      </c>
      <c r="C14" s="7">
        <v>0</v>
      </c>
      <c r="D14" s="7">
        <v>0</v>
      </c>
      <c r="G14" s="1"/>
    </row>
    <row r="15" spans="1:7" ht="15" customHeight="1" x14ac:dyDescent="0.2">
      <c r="A15" s="5">
        <v>42898</v>
      </c>
      <c r="B15" s="6">
        <v>0</v>
      </c>
      <c r="C15" s="7">
        <v>0</v>
      </c>
      <c r="D15" s="7">
        <v>0</v>
      </c>
    </row>
    <row r="16" spans="1:7" ht="15" customHeight="1" x14ac:dyDescent="0.2">
      <c r="A16" s="5">
        <v>42899</v>
      </c>
      <c r="B16" s="6">
        <v>0</v>
      </c>
      <c r="C16" s="7">
        <v>0</v>
      </c>
      <c r="D16" s="7">
        <v>0</v>
      </c>
    </row>
    <row r="17" spans="1:4" ht="15" customHeight="1" x14ac:dyDescent="0.2">
      <c r="A17" s="5">
        <v>42900</v>
      </c>
      <c r="B17" s="6">
        <v>0</v>
      </c>
      <c r="C17" s="7">
        <v>0</v>
      </c>
      <c r="D17" s="7">
        <v>0</v>
      </c>
    </row>
    <row r="18" spans="1:4" ht="15" customHeight="1" x14ac:dyDescent="0.2">
      <c r="A18" s="5">
        <v>42901</v>
      </c>
      <c r="B18" s="6">
        <v>0</v>
      </c>
      <c r="C18" s="7">
        <v>0</v>
      </c>
      <c r="D18" s="7">
        <v>0</v>
      </c>
    </row>
    <row r="19" spans="1:4" ht="15" customHeight="1" x14ac:dyDescent="0.2">
      <c r="A19" s="5">
        <v>42902</v>
      </c>
      <c r="B19" s="6">
        <v>0</v>
      </c>
      <c r="C19" s="7">
        <v>0</v>
      </c>
      <c r="D19" s="7">
        <v>0</v>
      </c>
    </row>
    <row r="20" spans="1:4" ht="15" customHeight="1" x14ac:dyDescent="0.2">
      <c r="A20" s="5">
        <v>42903</v>
      </c>
      <c r="B20" s="6">
        <v>0</v>
      </c>
      <c r="C20" s="7">
        <v>0</v>
      </c>
      <c r="D20" s="7">
        <v>0</v>
      </c>
    </row>
    <row r="21" spans="1:4" ht="15" customHeight="1" x14ac:dyDescent="0.2">
      <c r="A21" s="5">
        <v>42904</v>
      </c>
      <c r="B21" s="6">
        <v>0</v>
      </c>
      <c r="C21" s="7">
        <v>0</v>
      </c>
      <c r="D21" s="7">
        <v>0</v>
      </c>
    </row>
    <row r="22" spans="1:4" ht="15" customHeight="1" x14ac:dyDescent="0.2">
      <c r="A22" s="5">
        <v>42905</v>
      </c>
      <c r="B22" s="6">
        <v>0</v>
      </c>
      <c r="C22" s="7">
        <v>0</v>
      </c>
      <c r="D22" s="7">
        <v>0</v>
      </c>
    </row>
    <row r="23" spans="1:4" ht="15" customHeight="1" x14ac:dyDescent="0.2">
      <c r="A23" s="5">
        <v>42906</v>
      </c>
      <c r="B23" s="6">
        <v>0</v>
      </c>
      <c r="C23" s="7">
        <v>0</v>
      </c>
      <c r="D23" s="7">
        <v>0</v>
      </c>
    </row>
    <row r="24" spans="1:4" ht="15" customHeight="1" x14ac:dyDescent="0.2">
      <c r="A24" s="5">
        <v>42907</v>
      </c>
      <c r="B24" s="6">
        <v>0</v>
      </c>
      <c r="C24" s="7">
        <v>0</v>
      </c>
      <c r="D24" s="7">
        <v>0</v>
      </c>
    </row>
    <row r="25" spans="1:4" ht="15" customHeight="1" x14ac:dyDescent="0.2">
      <c r="A25" s="5">
        <v>42908</v>
      </c>
      <c r="B25" s="6">
        <v>0</v>
      </c>
      <c r="C25" s="7">
        <v>0</v>
      </c>
      <c r="D25" s="7">
        <v>0</v>
      </c>
    </row>
    <row r="26" spans="1:4" ht="15" customHeight="1" x14ac:dyDescent="0.2">
      <c r="A26" s="5">
        <v>42909</v>
      </c>
      <c r="B26" s="6">
        <v>0</v>
      </c>
      <c r="C26" s="7">
        <v>0</v>
      </c>
      <c r="D26" s="7">
        <v>0</v>
      </c>
    </row>
    <row r="27" spans="1:4" ht="15" customHeight="1" x14ac:dyDescent="0.2">
      <c r="A27" s="5">
        <v>42910</v>
      </c>
      <c r="B27" s="6">
        <v>0</v>
      </c>
      <c r="C27" s="7">
        <v>0</v>
      </c>
      <c r="D27" s="7">
        <v>0</v>
      </c>
    </row>
    <row r="28" spans="1:4" ht="15" customHeight="1" x14ac:dyDescent="0.2">
      <c r="A28" s="5">
        <v>42911</v>
      </c>
      <c r="B28" s="6">
        <v>0</v>
      </c>
      <c r="C28" s="7">
        <v>0</v>
      </c>
      <c r="D28" s="7">
        <v>0</v>
      </c>
    </row>
    <row r="29" spans="1:4" ht="15" customHeight="1" x14ac:dyDescent="0.2">
      <c r="A29" s="5">
        <v>42912</v>
      </c>
      <c r="B29" s="6">
        <v>0</v>
      </c>
      <c r="C29" s="7">
        <v>0</v>
      </c>
      <c r="D29" s="7">
        <v>0</v>
      </c>
    </row>
    <row r="30" spans="1:4" ht="15" customHeight="1" x14ac:dyDescent="0.2">
      <c r="A30" s="5">
        <v>42913</v>
      </c>
      <c r="B30" s="6">
        <v>0</v>
      </c>
      <c r="C30" s="7">
        <v>0</v>
      </c>
      <c r="D30" s="7">
        <v>0</v>
      </c>
    </row>
    <row r="31" spans="1:4" ht="15" customHeight="1" x14ac:dyDescent="0.2">
      <c r="A31" s="5">
        <v>42914</v>
      </c>
      <c r="B31" s="6">
        <v>0</v>
      </c>
      <c r="C31" s="7">
        <v>0</v>
      </c>
      <c r="D31" s="7">
        <v>0</v>
      </c>
    </row>
    <row r="32" spans="1:4" ht="15" customHeight="1" x14ac:dyDescent="0.2">
      <c r="A32" s="5">
        <v>42915</v>
      </c>
      <c r="B32" s="6">
        <v>0</v>
      </c>
      <c r="C32" s="7">
        <v>0</v>
      </c>
      <c r="D32" s="7">
        <v>0</v>
      </c>
    </row>
    <row r="33" spans="1:10" ht="15" customHeight="1" x14ac:dyDescent="0.2">
      <c r="A33" s="5">
        <v>42916</v>
      </c>
      <c r="B33" s="6">
        <v>0</v>
      </c>
      <c r="C33" s="7">
        <v>0</v>
      </c>
      <c r="D33" s="7">
        <v>0</v>
      </c>
    </row>
    <row r="34" spans="1:10" ht="15" customHeight="1" x14ac:dyDescent="0.2"/>
    <row r="35" spans="1:10" ht="15.75" x14ac:dyDescent="0.25">
      <c r="A35" s="3" t="s">
        <v>4</v>
      </c>
      <c r="B35" s="2"/>
      <c r="C35" s="2"/>
    </row>
    <row r="36" spans="1:10" ht="13.5" x14ac:dyDescent="0.2">
      <c r="A36" s="4" t="s">
        <v>5</v>
      </c>
    </row>
    <row r="37" spans="1:10" ht="25.5" x14ac:dyDescent="0.2">
      <c r="A37" s="8" t="s">
        <v>0</v>
      </c>
      <c r="B37" s="8" t="s">
        <v>6</v>
      </c>
      <c r="C37" s="8" t="s">
        <v>3</v>
      </c>
      <c r="J37" s="22" t="s">
        <v>9</v>
      </c>
    </row>
    <row r="38" spans="1:10" x14ac:dyDescent="0.2">
      <c r="A38" s="10">
        <v>42887</v>
      </c>
      <c r="B38" s="11">
        <v>1379.5439600000002</v>
      </c>
      <c r="C38" s="9">
        <v>70</v>
      </c>
    </row>
    <row r="39" spans="1:10" x14ac:dyDescent="0.2">
      <c r="A39" s="10">
        <v>42888</v>
      </c>
      <c r="B39" s="11">
        <v>207.41915699999998</v>
      </c>
      <c r="C39" s="9">
        <v>70</v>
      </c>
      <c r="I39">
        <f>B39*C39</f>
        <v>14519.340989999999</v>
      </c>
      <c r="J39">
        <f>I39/B39</f>
        <v>70</v>
      </c>
    </row>
    <row r="40" spans="1:10" x14ac:dyDescent="0.2">
      <c r="A40" s="10">
        <v>42889</v>
      </c>
      <c r="B40" s="11">
        <v>91.714934999999997</v>
      </c>
      <c r="C40" s="9">
        <v>70</v>
      </c>
    </row>
    <row r="41" spans="1:10" x14ac:dyDescent="0.2">
      <c r="A41" s="10">
        <v>42890</v>
      </c>
      <c r="B41" s="11">
        <v>0</v>
      </c>
      <c r="C41" s="9">
        <v>0</v>
      </c>
    </row>
    <row r="42" spans="1:10" x14ac:dyDescent="0.2">
      <c r="A42" s="12">
        <v>42891</v>
      </c>
      <c r="B42" s="11">
        <v>568.39298899999994</v>
      </c>
      <c r="C42" s="9">
        <v>69.5</v>
      </c>
      <c r="F42" s="15"/>
      <c r="G42" s="16"/>
      <c r="H42" s="16">
        <f>B42*C42</f>
        <v>39503.312735499996</v>
      </c>
      <c r="I42" s="17"/>
    </row>
    <row r="43" spans="1:10" x14ac:dyDescent="0.2">
      <c r="A43" s="14"/>
      <c r="B43" s="11">
        <v>2881.9734570000001</v>
      </c>
      <c r="C43" s="9">
        <v>70</v>
      </c>
      <c r="F43" s="20">
        <f>B42+B43</f>
        <v>3450.366446</v>
      </c>
      <c r="G43" s="18"/>
      <c r="H43" s="18">
        <f>B43*C43</f>
        <v>201738.14199</v>
      </c>
      <c r="I43" s="19">
        <f>SUM(H42:H43)</f>
        <v>241241.45472549999</v>
      </c>
      <c r="J43">
        <f>I43/F43</f>
        <v>69.917632953210088</v>
      </c>
    </row>
    <row r="44" spans="1:10" x14ac:dyDescent="0.2">
      <c r="A44" s="12">
        <v>42892</v>
      </c>
      <c r="B44" s="11">
        <v>64.698057000000006</v>
      </c>
      <c r="C44" s="9">
        <v>69.5</v>
      </c>
      <c r="F44" s="15"/>
      <c r="G44" s="16"/>
      <c r="H44" s="16">
        <f t="shared" ref="H44:H47" si="0">B44*C44</f>
        <v>4496.5149615</v>
      </c>
      <c r="I44" s="17"/>
    </row>
    <row r="45" spans="1:10" x14ac:dyDescent="0.2">
      <c r="A45" s="14"/>
      <c r="B45" s="11">
        <v>1701.0081579999999</v>
      </c>
      <c r="C45" s="9">
        <v>70</v>
      </c>
      <c r="F45" s="20">
        <f t="shared" ref="F45:F47" si="1">B44+B45</f>
        <v>1765.7062149999999</v>
      </c>
      <c r="G45" s="18"/>
      <c r="H45" s="18">
        <f t="shared" si="0"/>
        <v>119070.57105999999</v>
      </c>
      <c r="I45" s="19">
        <f t="shared" ref="I45" si="2">SUM(H44:H45)</f>
        <v>123567.08602149998</v>
      </c>
      <c r="J45">
        <f t="shared" ref="J45" si="3">I45/F45</f>
        <v>69.981679269050986</v>
      </c>
    </row>
    <row r="46" spans="1:10" x14ac:dyDescent="0.2">
      <c r="A46" s="12">
        <v>42893</v>
      </c>
      <c r="B46" s="11">
        <v>119.81492</v>
      </c>
      <c r="C46" s="9">
        <v>69.5</v>
      </c>
      <c r="F46" s="15"/>
      <c r="G46" s="16"/>
      <c r="H46" s="16">
        <f t="shared" si="0"/>
        <v>8327.1369400000003</v>
      </c>
      <c r="I46" s="17"/>
    </row>
    <row r="47" spans="1:10" x14ac:dyDescent="0.2">
      <c r="A47" s="14"/>
      <c r="B47" s="11">
        <v>782.98498500000005</v>
      </c>
      <c r="C47" s="9">
        <v>70</v>
      </c>
      <c r="F47" s="20">
        <f t="shared" ref="F47" si="4">B46+B47</f>
        <v>902.79990500000008</v>
      </c>
      <c r="G47" s="18"/>
      <c r="H47" s="18">
        <f t="shared" si="0"/>
        <v>54808.948950000005</v>
      </c>
      <c r="I47" s="19">
        <f t="shared" ref="I47" si="5">SUM(H46:H47)</f>
        <v>63136.085890000002</v>
      </c>
      <c r="J47">
        <f t="shared" ref="J47" si="6">I47/F47</f>
        <v>69.933642593814852</v>
      </c>
    </row>
    <row r="48" spans="1:10" x14ac:dyDescent="0.2">
      <c r="A48" s="12">
        <v>42894</v>
      </c>
      <c r="B48" s="11">
        <v>35.348004000000003</v>
      </c>
      <c r="C48" s="9">
        <v>69.5</v>
      </c>
      <c r="F48" s="15"/>
      <c r="G48" s="16"/>
      <c r="H48" s="16">
        <f>B48*C48</f>
        <v>2456.6862780000001</v>
      </c>
      <c r="I48" s="17"/>
      <c r="J48" s="21"/>
    </row>
    <row r="49" spans="1:10" x14ac:dyDescent="0.2">
      <c r="A49" s="13"/>
      <c r="B49" s="11">
        <v>2546.4279609999999</v>
      </c>
      <c r="C49" s="9">
        <v>70</v>
      </c>
      <c r="F49" s="23"/>
      <c r="G49" s="24"/>
      <c r="H49" s="24">
        <f t="shared" ref="H49:H53" si="7">B49*C49</f>
        <v>178249.95726999998</v>
      </c>
      <c r="I49" s="25"/>
      <c r="J49" s="21"/>
    </row>
    <row r="50" spans="1:10" x14ac:dyDescent="0.2">
      <c r="A50" s="14"/>
      <c r="B50" s="11">
        <v>21</v>
      </c>
      <c r="C50" s="9">
        <v>75.2</v>
      </c>
      <c r="F50" s="20">
        <f>SUM(B48:B50)</f>
        <v>2602.7759649999998</v>
      </c>
      <c r="G50" s="18"/>
      <c r="H50" s="18">
        <f t="shared" si="7"/>
        <v>1579.2</v>
      </c>
      <c r="I50" s="19">
        <f>SUM(H48:H50)</f>
        <v>182285.843548</v>
      </c>
      <c r="J50" s="21">
        <f>I50/F50</f>
        <v>70.035164762250304</v>
      </c>
    </row>
    <row r="51" spans="1:10" x14ac:dyDescent="0.2">
      <c r="A51" s="12">
        <v>42895</v>
      </c>
      <c r="B51" s="11">
        <v>70.639563999999993</v>
      </c>
      <c r="C51" s="9">
        <v>69.5</v>
      </c>
      <c r="F51" s="15"/>
      <c r="G51" s="16"/>
      <c r="H51" s="16">
        <f t="shared" si="7"/>
        <v>4909.4496979999994</v>
      </c>
      <c r="I51" s="17"/>
      <c r="J51" s="21"/>
    </row>
    <row r="52" spans="1:10" x14ac:dyDescent="0.2">
      <c r="A52" s="13"/>
      <c r="B52" s="11">
        <v>2244.0509649999999</v>
      </c>
      <c r="C52" s="9">
        <v>70</v>
      </c>
      <c r="F52" s="23"/>
      <c r="G52" s="24"/>
      <c r="H52" s="24">
        <f t="shared" si="7"/>
        <v>157083.56755000001</v>
      </c>
      <c r="I52" s="25"/>
      <c r="J52" s="21"/>
    </row>
    <row r="53" spans="1:10" x14ac:dyDescent="0.2">
      <c r="A53" s="14"/>
      <c r="B53" s="11">
        <v>16</v>
      </c>
      <c r="C53" s="9">
        <v>75.2</v>
      </c>
      <c r="F53" s="20">
        <f>SUM(B51:B53)</f>
        <v>2330.690529</v>
      </c>
      <c r="G53" s="18"/>
      <c r="H53" s="18">
        <f t="shared" si="7"/>
        <v>1203.2</v>
      </c>
      <c r="I53" s="19">
        <f>SUM(H51:H53)</f>
        <v>163196.21724800003</v>
      </c>
      <c r="J53" s="21">
        <f>I53/F53</f>
        <v>70.020543361464888</v>
      </c>
    </row>
    <row r="54" spans="1:10" x14ac:dyDescent="0.2">
      <c r="A54" s="12">
        <v>42896</v>
      </c>
      <c r="B54" s="11">
        <v>220.837885</v>
      </c>
      <c r="C54" s="9">
        <v>69.5</v>
      </c>
      <c r="H54">
        <f t="shared" ref="H54:H65" si="8">B54*C54</f>
        <v>15348.233007500001</v>
      </c>
    </row>
    <row r="55" spans="1:10" x14ac:dyDescent="0.2">
      <c r="A55" s="14"/>
      <c r="B55" s="11">
        <v>1480.7257599999998</v>
      </c>
      <c r="C55" s="9">
        <v>70</v>
      </c>
      <c r="F55" s="26">
        <f t="shared" ref="F55" si="9">B54+B55</f>
        <v>1701.5636449999997</v>
      </c>
      <c r="H55">
        <f t="shared" si="8"/>
        <v>103650.80319999998</v>
      </c>
      <c r="I55">
        <f t="shared" ref="I55" si="10">SUM(H54:H55)</f>
        <v>118999.03620749999</v>
      </c>
      <c r="J55">
        <f t="shared" ref="J55" si="11">I55/F55</f>
        <v>69.935107368552181</v>
      </c>
    </row>
    <row r="56" spans="1:10" x14ac:dyDescent="0.2">
      <c r="A56" s="12">
        <v>42897</v>
      </c>
      <c r="B56" s="11">
        <v>224.34379200000001</v>
      </c>
      <c r="C56" s="9">
        <v>69.5</v>
      </c>
      <c r="H56">
        <f t="shared" si="8"/>
        <v>15591.893544</v>
      </c>
    </row>
    <row r="57" spans="1:10" x14ac:dyDescent="0.2">
      <c r="A57" s="14"/>
      <c r="B57" s="11">
        <v>1529.2947989999998</v>
      </c>
      <c r="C57" s="9">
        <v>70</v>
      </c>
      <c r="F57" s="26">
        <f t="shared" ref="F57" si="12">B56+B57</f>
        <v>1753.6385909999999</v>
      </c>
      <c r="H57">
        <f t="shared" si="8"/>
        <v>107050.63592999999</v>
      </c>
      <c r="I57">
        <f t="shared" ref="I57" si="13">SUM(H56:H57)</f>
        <v>122642.529474</v>
      </c>
      <c r="J57">
        <f t="shared" ref="J57" si="14">I57/F57</f>
        <v>69.936034769891762</v>
      </c>
    </row>
    <row r="58" spans="1:10" x14ac:dyDescent="0.2">
      <c r="A58" s="12">
        <v>42898</v>
      </c>
      <c r="B58" s="11">
        <v>168.106379</v>
      </c>
      <c r="C58" s="9">
        <v>69.5</v>
      </c>
      <c r="H58">
        <f t="shared" si="8"/>
        <v>11683.393340500001</v>
      </c>
    </row>
    <row r="59" spans="1:10" x14ac:dyDescent="0.2">
      <c r="A59" s="14"/>
      <c r="B59" s="11">
        <v>779.04088999999988</v>
      </c>
      <c r="C59" s="9">
        <v>70</v>
      </c>
      <c r="F59" s="26">
        <f t="shared" ref="F59" si="15">B58+B59</f>
        <v>947.14726899999982</v>
      </c>
      <c r="H59">
        <f t="shared" si="8"/>
        <v>54532.862299999993</v>
      </c>
      <c r="I59">
        <f t="shared" ref="I59" si="16">SUM(H58:H59)</f>
        <v>66216.255640499992</v>
      </c>
      <c r="J59">
        <f t="shared" ref="J59" si="17">I59/F59</f>
        <v>69.911256472724943</v>
      </c>
    </row>
    <row r="60" spans="1:10" x14ac:dyDescent="0.2">
      <c r="A60" s="12">
        <v>42899</v>
      </c>
      <c r="B60" s="11">
        <v>786.15695199999982</v>
      </c>
      <c r="C60" s="9">
        <v>70</v>
      </c>
      <c r="H60">
        <f t="shared" si="8"/>
        <v>55030.986639999988</v>
      </c>
    </row>
    <row r="61" spans="1:10" x14ac:dyDescent="0.2">
      <c r="A61" s="14"/>
      <c r="B61" s="11">
        <v>7</v>
      </c>
      <c r="C61" s="9">
        <v>75.2</v>
      </c>
      <c r="F61" s="26">
        <f t="shared" ref="F61" si="18">B60+B61</f>
        <v>793.15695199999982</v>
      </c>
      <c r="H61">
        <f t="shared" si="8"/>
        <v>526.4</v>
      </c>
      <c r="I61">
        <f t="shared" ref="I61" si="19">SUM(H60:H61)</f>
        <v>55557.38663999999</v>
      </c>
      <c r="J61">
        <f t="shared" ref="J61" si="20">I61/F61</f>
        <v>70.045892556206212</v>
      </c>
    </row>
    <row r="62" spans="1:10" x14ac:dyDescent="0.2">
      <c r="A62" s="12">
        <v>42900</v>
      </c>
      <c r="B62" s="11">
        <v>2187.1021030000002</v>
      </c>
      <c r="C62" s="9">
        <v>70</v>
      </c>
      <c r="H62">
        <f t="shared" si="8"/>
        <v>153097.14721000002</v>
      </c>
    </row>
    <row r="63" spans="1:10" x14ac:dyDescent="0.2">
      <c r="A63" s="14"/>
      <c r="B63" s="11">
        <v>4</v>
      </c>
      <c r="C63" s="9">
        <v>75.2</v>
      </c>
      <c r="F63" s="26">
        <f t="shared" ref="F63" si="21">B62+B63</f>
        <v>2191.1021030000002</v>
      </c>
      <c r="H63">
        <f t="shared" si="8"/>
        <v>300.8</v>
      </c>
      <c r="I63">
        <f t="shared" ref="I63" si="22">SUM(H62:H63)</f>
        <v>153397.94721000001</v>
      </c>
      <c r="J63">
        <f t="shared" ref="J63" si="23">I63/F63</f>
        <v>70.009492939635962</v>
      </c>
    </row>
    <row r="64" spans="1:10" x14ac:dyDescent="0.2">
      <c r="A64" s="12">
        <v>42901</v>
      </c>
      <c r="B64" s="11">
        <v>46.621077</v>
      </c>
      <c r="C64" s="9">
        <v>69.5</v>
      </c>
      <c r="H64">
        <f t="shared" si="8"/>
        <v>3240.1648515000002</v>
      </c>
    </row>
    <row r="65" spans="1:10" x14ac:dyDescent="0.2">
      <c r="A65" s="14"/>
      <c r="B65" s="11">
        <v>2063.8334170000003</v>
      </c>
      <c r="C65" s="9">
        <v>70</v>
      </c>
      <c r="F65" s="26">
        <f t="shared" ref="F65" si="24">B64+B65</f>
        <v>2110.4544940000001</v>
      </c>
      <c r="H65">
        <f t="shared" si="8"/>
        <v>144468.33919000003</v>
      </c>
      <c r="I65">
        <f t="shared" ref="I65" si="25">SUM(H64:H65)</f>
        <v>147708.50404150004</v>
      </c>
      <c r="J65">
        <f t="shared" ref="J65" si="26">I65/F65</f>
        <v>69.988954730572857</v>
      </c>
    </row>
    <row r="66" spans="1:10" x14ac:dyDescent="0.2">
      <c r="A66" s="10">
        <v>42902</v>
      </c>
      <c r="B66" s="11">
        <v>667.92263300000002</v>
      </c>
      <c r="C66" s="9">
        <v>70</v>
      </c>
    </row>
    <row r="67" spans="1:10" x14ac:dyDescent="0.2">
      <c r="A67" s="10">
        <v>42903</v>
      </c>
      <c r="B67" s="11">
        <v>1533.8977259999999</v>
      </c>
      <c r="C67" s="9">
        <v>70</v>
      </c>
    </row>
    <row r="68" spans="1:10" x14ac:dyDescent="0.2">
      <c r="A68" s="10">
        <v>42904</v>
      </c>
      <c r="B68" s="11">
        <v>1078.393695</v>
      </c>
      <c r="C68" s="9">
        <v>70</v>
      </c>
    </row>
    <row r="69" spans="1:10" x14ac:dyDescent="0.2">
      <c r="A69" s="10">
        <v>42905</v>
      </c>
      <c r="B69" s="11">
        <v>1043.57446</v>
      </c>
      <c r="C69" s="9">
        <v>70</v>
      </c>
    </row>
    <row r="70" spans="1:10" x14ac:dyDescent="0.2">
      <c r="A70" s="12">
        <v>42906</v>
      </c>
      <c r="B70" s="11">
        <v>102.073353</v>
      </c>
      <c r="C70" s="9">
        <v>69.5</v>
      </c>
      <c r="H70">
        <f t="shared" ref="H70:H71" si="27">B70*C70</f>
        <v>7094.0980334999995</v>
      </c>
    </row>
    <row r="71" spans="1:10" x14ac:dyDescent="0.2">
      <c r="A71" s="14"/>
      <c r="B71" s="11">
        <v>1607.946719</v>
      </c>
      <c r="C71" s="9">
        <v>70</v>
      </c>
      <c r="F71" s="26">
        <f t="shared" ref="F71" si="28">B70+B71</f>
        <v>1710.020072</v>
      </c>
      <c r="H71">
        <f t="shared" si="27"/>
        <v>112556.27033</v>
      </c>
      <c r="I71">
        <f t="shared" ref="I71" si="29">SUM(H70:H71)</f>
        <v>119650.36836350001</v>
      </c>
      <c r="J71">
        <f t="shared" ref="J71" si="30">I71/F71</f>
        <v>69.970154340679571</v>
      </c>
    </row>
    <row r="72" spans="1:10" x14ac:dyDescent="0.2">
      <c r="A72" s="10">
        <v>42907</v>
      </c>
      <c r="B72" s="11">
        <v>2289.0821889999997</v>
      </c>
      <c r="C72" s="9">
        <v>70</v>
      </c>
    </row>
    <row r="73" spans="1:10" x14ac:dyDescent="0.2">
      <c r="A73" s="10">
        <v>42908</v>
      </c>
      <c r="B73" s="11">
        <v>3614.9104849999999</v>
      </c>
      <c r="C73" s="9">
        <v>70</v>
      </c>
      <c r="I73">
        <f t="shared" ref="I73:I75" si="31">B73*C73</f>
        <v>253043.73394999999</v>
      </c>
      <c r="J73">
        <f t="shared" ref="J73:J75" si="32">I73/B73</f>
        <v>70</v>
      </c>
    </row>
    <row r="74" spans="1:10" x14ac:dyDescent="0.2">
      <c r="A74" s="10">
        <v>42909</v>
      </c>
      <c r="B74" s="11">
        <v>1314.724532</v>
      </c>
      <c r="C74" s="9">
        <v>70</v>
      </c>
      <c r="I74">
        <f t="shared" si="31"/>
        <v>92030.717239999998</v>
      </c>
      <c r="J74">
        <f t="shared" si="32"/>
        <v>70</v>
      </c>
    </row>
    <row r="75" spans="1:10" x14ac:dyDescent="0.2">
      <c r="A75" s="10">
        <v>42910</v>
      </c>
      <c r="B75" s="11">
        <v>2031.7276529999999</v>
      </c>
      <c r="C75" s="9">
        <v>70</v>
      </c>
      <c r="I75">
        <f t="shared" si="31"/>
        <v>142220.93570999999</v>
      </c>
      <c r="J75">
        <f t="shared" si="32"/>
        <v>70</v>
      </c>
    </row>
    <row r="76" spans="1:10" x14ac:dyDescent="0.2">
      <c r="A76" s="12">
        <v>42911</v>
      </c>
      <c r="B76" s="11">
        <v>2984.0542500000001</v>
      </c>
      <c r="C76" s="9">
        <v>70</v>
      </c>
      <c r="H76">
        <f t="shared" ref="H76:H81" si="33">B76*C76</f>
        <v>208883.79750000002</v>
      </c>
    </row>
    <row r="77" spans="1:10" x14ac:dyDescent="0.2">
      <c r="A77" s="13"/>
      <c r="B77" s="11">
        <v>428.86448999999999</v>
      </c>
      <c r="C77" s="9">
        <v>70.5</v>
      </c>
      <c r="H77">
        <f t="shared" si="33"/>
        <v>30234.946544999999</v>
      </c>
    </row>
    <row r="78" spans="1:10" x14ac:dyDescent="0.2">
      <c r="A78" s="14"/>
      <c r="B78" s="11">
        <v>4</v>
      </c>
      <c r="C78" s="9">
        <v>75.2</v>
      </c>
      <c r="F78" s="26">
        <f>SUM(B76:B78)</f>
        <v>3416.9187400000001</v>
      </c>
      <c r="H78">
        <f t="shared" si="33"/>
        <v>300.8</v>
      </c>
      <c r="I78">
        <f>SUM(H76:H78)</f>
        <v>239419.54404499999</v>
      </c>
      <c r="J78">
        <f>I78/F78</f>
        <v>70.06884338285434</v>
      </c>
    </row>
    <row r="79" spans="1:10" x14ac:dyDescent="0.2">
      <c r="A79" s="12">
        <v>42912</v>
      </c>
      <c r="B79" s="11">
        <v>1162.8027979999999</v>
      </c>
      <c r="C79" s="9">
        <v>70</v>
      </c>
      <c r="H79">
        <f t="shared" si="33"/>
        <v>81396.195859999993</v>
      </c>
    </row>
    <row r="80" spans="1:10" x14ac:dyDescent="0.2">
      <c r="A80" s="13"/>
      <c r="B80" s="11">
        <v>605.09156399999995</v>
      </c>
      <c r="C80" s="9">
        <v>70.5</v>
      </c>
      <c r="H80">
        <f t="shared" si="33"/>
        <v>42658.955261999996</v>
      </c>
    </row>
    <row r="81" spans="1:10" x14ac:dyDescent="0.2">
      <c r="A81" s="14"/>
      <c r="B81" s="11">
        <v>2</v>
      </c>
      <c r="C81" s="9">
        <v>75.2</v>
      </c>
      <c r="F81" s="26">
        <f>SUM(B79:B81)</f>
        <v>1769.894362</v>
      </c>
      <c r="H81">
        <f t="shared" si="33"/>
        <v>150.4</v>
      </c>
      <c r="I81">
        <f>SUM(H79:H81)</f>
        <v>124205.55112199998</v>
      </c>
      <c r="J81">
        <f>I81/F81</f>
        <v>70.17681607937682</v>
      </c>
    </row>
    <row r="82" spans="1:10" x14ac:dyDescent="0.2">
      <c r="A82" s="10">
        <v>42913</v>
      </c>
      <c r="B82" s="11">
        <v>1306.8787520000001</v>
      </c>
      <c r="C82" s="9">
        <v>70</v>
      </c>
    </row>
    <row r="83" spans="1:10" x14ac:dyDescent="0.2">
      <c r="A83" s="10">
        <v>42914</v>
      </c>
      <c r="B83" s="11">
        <v>2923.2667020000004</v>
      </c>
      <c r="C83" s="9">
        <v>70</v>
      </c>
    </row>
    <row r="84" spans="1:10" x14ac:dyDescent="0.2">
      <c r="A84" s="10">
        <v>42915</v>
      </c>
      <c r="B84" s="11">
        <v>2907.3146780000002</v>
      </c>
      <c r="C84" s="9">
        <v>70</v>
      </c>
    </row>
    <row r="85" spans="1:10" x14ac:dyDescent="0.2">
      <c r="A85" s="12">
        <v>42916</v>
      </c>
      <c r="B85" s="11">
        <v>84.010446000000002</v>
      </c>
      <c r="C85" s="9">
        <v>69.5</v>
      </c>
      <c r="H85">
        <f t="shared" ref="H85:H86" si="34">B85*C85</f>
        <v>5838.7259970000005</v>
      </c>
    </row>
    <row r="86" spans="1:10" x14ac:dyDescent="0.2">
      <c r="A86" s="14"/>
      <c r="B86" s="11">
        <v>1927.1486350000002</v>
      </c>
      <c r="C86" s="9">
        <v>70</v>
      </c>
      <c r="F86" s="26">
        <f t="shared" ref="F86" si="35">B85+B86</f>
        <v>2011.1590810000002</v>
      </c>
      <c r="H86">
        <f t="shared" si="34"/>
        <v>134900.40445000003</v>
      </c>
      <c r="I86">
        <f t="shared" ref="I86" si="36">SUM(H85:H86)</f>
        <v>140739.13044700003</v>
      </c>
      <c r="J86">
        <f t="shared" ref="J86" si="37">I86/F86</f>
        <v>69.97911392321133</v>
      </c>
    </row>
  </sheetData>
  <mergeCells count="15">
    <mergeCell ref="A54:A55"/>
    <mergeCell ref="A42:A43"/>
    <mergeCell ref="A44:A45"/>
    <mergeCell ref="A46:A47"/>
    <mergeCell ref="A48:A50"/>
    <mergeCell ref="A51:A53"/>
    <mergeCell ref="A76:A78"/>
    <mergeCell ref="A79:A81"/>
    <mergeCell ref="A85:A86"/>
    <mergeCell ref="A56:A57"/>
    <mergeCell ref="A58:A59"/>
    <mergeCell ref="A60:A61"/>
    <mergeCell ref="A62:A63"/>
    <mergeCell ref="A64:A65"/>
    <mergeCell ref="A70:A71"/>
  </mergeCells>
  <pageMargins left="0.39370078740157483" right="0.19685039370078741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Tranzactii PVT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Felicia Carmen Lupp</dc:creator>
  <cp:lastModifiedBy>Ioan Dobrota</cp:lastModifiedBy>
  <cp:lastPrinted>2017-02-10T06:57:39Z</cp:lastPrinted>
  <dcterms:created xsi:type="dcterms:W3CDTF">2017-01-16T08:47:33Z</dcterms:created>
  <dcterms:modified xsi:type="dcterms:W3CDTF">2017-07-21T05:18:48Z</dcterms:modified>
</cp:coreProperties>
</file>