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OPP\2019\rapoarte de fundamentare\producatori contracte\pt afisare sit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7" i="1"/>
  <c r="J8" i="1"/>
  <c r="J9" i="1"/>
  <c r="J10" i="1"/>
  <c r="J12" i="1"/>
  <c r="J13" i="1"/>
  <c r="J14" i="1"/>
  <c r="J15" i="1"/>
  <c r="J5" i="1"/>
  <c r="E19" i="1" l="1"/>
  <c r="E27" i="1" s="1"/>
  <c r="F19" i="1"/>
  <c r="F27" i="1" s="1"/>
  <c r="G19" i="1"/>
  <c r="G27" i="1" s="1"/>
  <c r="H19" i="1"/>
  <c r="I19" i="1"/>
  <c r="D19" i="1"/>
  <c r="D27" i="1" l="1"/>
  <c r="J27" i="1" s="1"/>
  <c r="J19" i="1"/>
  <c r="I11" i="1"/>
  <c r="I16" i="1" s="1"/>
  <c r="I23" i="1" s="1"/>
  <c r="H11" i="1"/>
  <c r="H16" i="1" s="1"/>
  <c r="H23" i="1" s="1"/>
  <c r="G11" i="1"/>
  <c r="G16" i="1" s="1"/>
  <c r="G23" i="1" s="1"/>
  <c r="F11" i="1"/>
  <c r="F16" i="1" s="1"/>
  <c r="F23" i="1" s="1"/>
  <c r="E11" i="1"/>
  <c r="E16" i="1" s="1"/>
  <c r="E23" i="1" s="1"/>
  <c r="D11" i="1"/>
  <c r="D6" i="1"/>
  <c r="J11" i="1" l="1"/>
  <c r="J6" i="1"/>
  <c r="D16" i="1"/>
  <c r="D23" i="1" s="1"/>
  <c r="J23" i="1" s="1"/>
  <c r="J16" i="1" l="1"/>
</calcChain>
</file>

<file path=xl/sharedStrings.xml><?xml version="1.0" encoding="utf-8"?>
<sst xmlns="http://schemas.openxmlformats.org/spreadsheetml/2006/main" count="73" uniqueCount="32">
  <si>
    <t>Furnizor</t>
  </si>
  <si>
    <t>Aprilie 2019</t>
  </si>
  <si>
    <t>Mai 2019</t>
  </si>
  <si>
    <t>Iunie 2019</t>
  </si>
  <si>
    <t>Iulie 2019</t>
  </si>
  <si>
    <t>August 2019</t>
  </si>
  <si>
    <t>Septembrie 2019</t>
  </si>
  <si>
    <t>Prisma Serv Company Iasi SRL</t>
  </si>
  <si>
    <t>MM Data SRL</t>
  </si>
  <si>
    <t>Design Proiect SRL</t>
  </si>
  <si>
    <t>Pado Group Infrastructures SRL</t>
  </si>
  <si>
    <t>Electric &amp; Gas Power Trade SRL</t>
  </si>
  <si>
    <t>E.V.A. Energy SA</t>
  </si>
  <si>
    <t>Tinmar Energy S.A.</t>
  </si>
  <si>
    <t>SST GRUP Transilvania SRL</t>
  </si>
  <si>
    <t>Electric Planners SRL</t>
  </si>
  <si>
    <t>destinatie</t>
  </si>
  <si>
    <t>consum casnic</t>
  </si>
  <si>
    <t>OMV PETROM SA</t>
  </si>
  <si>
    <t>Producator</t>
  </si>
  <si>
    <t>consum noncasnic</t>
  </si>
  <si>
    <t>Renovatio Trading SRL</t>
  </si>
  <si>
    <t>OMV PETROM S.A.</t>
  </si>
  <si>
    <t>Total</t>
  </si>
  <si>
    <t>total contractat CC</t>
  </si>
  <si>
    <t>total contractat NC</t>
  </si>
  <si>
    <r>
      <t xml:space="preserve">Cantitati de gaze naturale contractate pentru perioada aprilie - septembrie 2019 pana la data de </t>
    </r>
    <r>
      <rPr>
        <b/>
        <sz val="12"/>
        <color rgb="FFFF0000"/>
        <rFont val="Segoe UI"/>
        <family val="2"/>
      </rPr>
      <t>26 martie 2019</t>
    </r>
  </si>
  <si>
    <t>CC</t>
  </si>
  <si>
    <t>NC</t>
  </si>
  <si>
    <t>Cantitati de gaze naturale din productia interna ramase disponibile pentru contractare - CC (pe baza Deciziei ANRE nr.473/20.03.2019)</t>
  </si>
  <si>
    <t>Cantitati de gaze naturale din productia interna ramase disponibile pentru contractare - NC (pe baza Deciziei ANRE nr.474/20.03.2019)</t>
  </si>
  <si>
    <t>Informatii primite de la producatori conform prevederilor Ordinului ANRE nr.35/martie 2019, anexa 2, art.9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</si>
</sst>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e_i_-;\-* #,##0.00\ _l_e_i_-;_-* &quot;-&quot;??\ _l_e_i_-;_-@_-"/>
  </numFmts>
  <fonts count="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rgb="FFFF0000"/>
      <name val="Segoe UI"/>
      <family val="2"/>
    </font>
    <font>
      <b/>
      <sz val="12"/>
      <color theme="1"/>
      <name val="Segoe UI"/>
      <family val="2"/>
    </font>
    <font>
      <b/>
      <sz val="10"/>
      <color rgb="FF0070C0"/>
      <name val="Segoe UI"/>
      <family val="2"/>
    </font>
    <font>
      <b/>
      <sz val="12"/>
      <color rgb="FFFF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4" fontId="2" fillId="0" borderId="1" xfId="1" applyFont="1" applyFill="1" applyBorder="1"/>
    <xf numFmtId="0" fontId="2" fillId="0" borderId="0" xfId="0" applyFont="1" applyFill="1"/>
    <xf numFmtId="164" fontId="4" fillId="0" borderId="1" xfId="1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6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3" fontId="2" fillId="0" borderId="0" xfId="0" applyNumberFormat="1" applyFont="1"/>
    <xf numFmtId="164" fontId="2" fillId="0" borderId="1" xfId="0" applyNumberFormat="1" applyFont="1" applyBorder="1" applyAlignment="1"/>
    <xf numFmtId="164" fontId="5" fillId="0" borderId="1" xfId="1" applyFont="1" applyFill="1" applyBorder="1" applyAlignment="1"/>
    <xf numFmtId="43" fontId="2" fillId="0" borderId="1" xfId="0" applyNumberFormat="1" applyFont="1" applyBorder="1" applyAlignment="1"/>
    <xf numFmtId="164" fontId="5" fillId="0" borderId="1" xfId="0" applyNumberFormat="1" applyFont="1" applyBorder="1" applyAlignment="1"/>
    <xf numFmtId="0" fontId="7" fillId="0" borderId="1" xfId="0" applyFont="1" applyBorder="1"/>
    <xf numFmtId="4" fontId="7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" sqref="A2:J2"/>
    </sheetView>
  </sheetViews>
  <sheetFormatPr defaultRowHeight="14.25" x14ac:dyDescent="0.25"/>
  <cols>
    <col min="1" max="1" width="19" style="1" customWidth="1"/>
    <col min="2" max="2" width="29.5703125" style="1" customWidth="1"/>
    <col min="3" max="3" width="22.42578125" style="1" customWidth="1"/>
    <col min="4" max="4" width="16.28515625" style="1" customWidth="1"/>
    <col min="5" max="5" width="17.5703125" style="1" customWidth="1"/>
    <col min="6" max="6" width="17.140625" style="1" customWidth="1"/>
    <col min="7" max="7" width="14.28515625" style="1" customWidth="1"/>
    <col min="8" max="8" width="14.42578125" style="1" customWidth="1"/>
    <col min="9" max="9" width="16.42578125" style="1" customWidth="1"/>
    <col min="10" max="10" width="13.42578125" style="1" bestFit="1" customWidth="1"/>
    <col min="11" max="16384" width="9.140625" style="1"/>
  </cols>
  <sheetData>
    <row r="1" spans="1:10" ht="17.25" customHeight="1" x14ac:dyDescent="0.25">
      <c r="A1" s="26" t="s">
        <v>31</v>
      </c>
    </row>
    <row r="2" spans="1:10" s="16" customFormat="1" ht="21.75" customHeight="1" x14ac:dyDescent="0.3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 x14ac:dyDescent="0.25"/>
    <row r="4" spans="1:10" ht="15" customHeight="1" x14ac:dyDescent="0.25">
      <c r="A4" s="2" t="s">
        <v>19</v>
      </c>
      <c r="B4" s="3" t="s">
        <v>0</v>
      </c>
      <c r="C4" s="3" t="s">
        <v>16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3" t="s">
        <v>23</v>
      </c>
    </row>
    <row r="5" spans="1:10" ht="15" customHeight="1" x14ac:dyDescent="0.25">
      <c r="A5" s="4" t="s">
        <v>18</v>
      </c>
      <c r="B5" s="5" t="s">
        <v>7</v>
      </c>
      <c r="C5" s="5" t="s">
        <v>17</v>
      </c>
      <c r="D5" s="6">
        <v>1765.76</v>
      </c>
      <c r="E5" s="6">
        <v>1765.76</v>
      </c>
      <c r="F5" s="6">
        <v>1765.76</v>
      </c>
      <c r="G5" s="6">
        <v>1765.76</v>
      </c>
      <c r="H5" s="6">
        <v>1765.76</v>
      </c>
      <c r="I5" s="6">
        <v>1765.76</v>
      </c>
      <c r="J5" s="20">
        <f>SUM(D5:I5)</f>
        <v>10594.56</v>
      </c>
    </row>
    <row r="6" spans="1:10" ht="15" customHeight="1" x14ac:dyDescent="0.25">
      <c r="A6" s="4" t="s">
        <v>18</v>
      </c>
      <c r="B6" s="5" t="s">
        <v>8</v>
      </c>
      <c r="C6" s="5" t="s">
        <v>17</v>
      </c>
      <c r="D6" s="6">
        <f>1313.35</f>
        <v>1313.35</v>
      </c>
      <c r="E6" s="6">
        <v>1313.35</v>
      </c>
      <c r="F6" s="6">
        <v>1313.35</v>
      </c>
      <c r="G6" s="6">
        <v>1313.35</v>
      </c>
      <c r="H6" s="6">
        <v>1313.35</v>
      </c>
      <c r="I6" s="6">
        <v>1313.35</v>
      </c>
      <c r="J6" s="20">
        <f t="shared" ref="J6:J15" si="0">SUM(D6:I6)</f>
        <v>7880.1</v>
      </c>
    </row>
    <row r="7" spans="1:10" ht="15" customHeight="1" x14ac:dyDescent="0.25">
      <c r="A7" s="4" t="s">
        <v>18</v>
      </c>
      <c r="B7" s="5" t="s">
        <v>9</v>
      </c>
      <c r="C7" s="5" t="s">
        <v>17</v>
      </c>
      <c r="D7" s="6">
        <v>1166.67</v>
      </c>
      <c r="E7" s="6">
        <v>1166.67</v>
      </c>
      <c r="F7" s="6">
        <v>1166.67</v>
      </c>
      <c r="G7" s="6">
        <v>1166.67</v>
      </c>
      <c r="H7" s="6">
        <v>1166.67</v>
      </c>
      <c r="I7" s="6">
        <v>1166.67</v>
      </c>
      <c r="J7" s="20">
        <f t="shared" si="0"/>
        <v>7000.02</v>
      </c>
    </row>
    <row r="8" spans="1:10" ht="15" customHeight="1" x14ac:dyDescent="0.25">
      <c r="A8" s="4" t="s">
        <v>18</v>
      </c>
      <c r="B8" s="5" t="s">
        <v>10</v>
      </c>
      <c r="C8" s="5" t="s">
        <v>17</v>
      </c>
      <c r="D8" s="6">
        <v>700</v>
      </c>
      <c r="E8" s="6">
        <v>700</v>
      </c>
      <c r="F8" s="6">
        <v>700</v>
      </c>
      <c r="G8" s="6">
        <v>700</v>
      </c>
      <c r="H8" s="6">
        <v>700</v>
      </c>
      <c r="I8" s="6">
        <v>700</v>
      </c>
      <c r="J8" s="20">
        <f t="shared" si="0"/>
        <v>4200</v>
      </c>
    </row>
    <row r="9" spans="1:10" ht="15" customHeight="1" x14ac:dyDescent="0.25">
      <c r="A9" s="4" t="s">
        <v>18</v>
      </c>
      <c r="B9" s="5" t="s">
        <v>11</v>
      </c>
      <c r="C9" s="5" t="s">
        <v>17</v>
      </c>
      <c r="D9" s="6">
        <v>651.38</v>
      </c>
      <c r="E9" s="6">
        <v>651.38</v>
      </c>
      <c r="F9" s="6">
        <v>651.38</v>
      </c>
      <c r="G9" s="6">
        <v>651.38</v>
      </c>
      <c r="H9" s="6">
        <v>651.38</v>
      </c>
      <c r="I9" s="6">
        <v>651.38</v>
      </c>
      <c r="J9" s="20">
        <f t="shared" si="0"/>
        <v>3908.28</v>
      </c>
    </row>
    <row r="10" spans="1:10" ht="15" customHeight="1" x14ac:dyDescent="0.25">
      <c r="A10" s="4" t="s">
        <v>18</v>
      </c>
      <c r="B10" s="5" t="s">
        <v>12</v>
      </c>
      <c r="C10" s="5" t="s">
        <v>17</v>
      </c>
      <c r="D10" s="6">
        <v>510.46</v>
      </c>
      <c r="E10" s="6">
        <v>510.46</v>
      </c>
      <c r="F10" s="6">
        <v>510.46</v>
      </c>
      <c r="G10" s="6">
        <v>510.46</v>
      </c>
      <c r="H10" s="6">
        <v>510.46</v>
      </c>
      <c r="I10" s="6">
        <v>510.46</v>
      </c>
      <c r="J10" s="20">
        <f t="shared" si="0"/>
        <v>3062.7599999999998</v>
      </c>
    </row>
    <row r="11" spans="1:10" s="7" customFormat="1" ht="15" customHeight="1" x14ac:dyDescent="0.25">
      <c r="A11" s="4" t="s">
        <v>18</v>
      </c>
      <c r="B11" s="5" t="s">
        <v>13</v>
      </c>
      <c r="C11" s="5" t="s">
        <v>17</v>
      </c>
      <c r="D11" s="6">
        <f>288.98-D12</f>
        <v>287.98</v>
      </c>
      <c r="E11" s="6">
        <f t="shared" ref="E11:I11" si="1">288.98-E12</f>
        <v>288.44</v>
      </c>
      <c r="F11" s="6">
        <f t="shared" si="1"/>
        <v>288.54000000000002</v>
      </c>
      <c r="G11" s="6">
        <f t="shared" si="1"/>
        <v>288.54000000000002</v>
      </c>
      <c r="H11" s="6">
        <f t="shared" si="1"/>
        <v>288.54000000000002</v>
      </c>
      <c r="I11" s="6">
        <f t="shared" si="1"/>
        <v>288.54000000000002</v>
      </c>
      <c r="J11" s="20">
        <f t="shared" si="0"/>
        <v>1730.58</v>
      </c>
    </row>
    <row r="12" spans="1:10" s="7" customFormat="1" ht="15" customHeight="1" x14ac:dyDescent="0.25">
      <c r="A12" s="4" t="s">
        <v>18</v>
      </c>
      <c r="B12" s="5" t="s">
        <v>13</v>
      </c>
      <c r="C12" s="5" t="s">
        <v>17</v>
      </c>
      <c r="D12" s="8">
        <v>1</v>
      </c>
      <c r="E12" s="8">
        <v>0.54</v>
      </c>
      <c r="F12" s="8">
        <v>0.44</v>
      </c>
      <c r="G12" s="8">
        <v>0.44</v>
      </c>
      <c r="H12" s="8">
        <v>0.44</v>
      </c>
      <c r="I12" s="8">
        <v>0.44</v>
      </c>
      <c r="J12" s="20">
        <f t="shared" si="0"/>
        <v>3.3</v>
      </c>
    </row>
    <row r="13" spans="1:10" ht="15" customHeight="1" x14ac:dyDescent="0.25">
      <c r="A13" s="4" t="s">
        <v>18</v>
      </c>
      <c r="B13" s="5" t="s">
        <v>14</v>
      </c>
      <c r="C13" s="5" t="s">
        <v>17</v>
      </c>
      <c r="D13" s="6">
        <v>77.88</v>
      </c>
      <c r="E13" s="6">
        <v>77.88</v>
      </c>
      <c r="F13" s="6">
        <v>77.88</v>
      </c>
      <c r="G13" s="6">
        <v>77.88</v>
      </c>
      <c r="H13" s="6">
        <v>77.88</v>
      </c>
      <c r="I13" s="6">
        <v>77.88</v>
      </c>
      <c r="J13" s="20">
        <f t="shared" si="0"/>
        <v>467.28</v>
      </c>
    </row>
    <row r="14" spans="1:10" ht="15" customHeight="1" x14ac:dyDescent="0.25">
      <c r="A14" s="4" t="s">
        <v>18</v>
      </c>
      <c r="B14" s="5" t="s">
        <v>15</v>
      </c>
      <c r="C14" s="5" t="s">
        <v>17</v>
      </c>
      <c r="D14" s="6">
        <v>51.69</v>
      </c>
      <c r="E14" s="6">
        <v>51.69</v>
      </c>
      <c r="F14" s="6">
        <v>51.69</v>
      </c>
      <c r="G14" s="6">
        <v>51.69</v>
      </c>
      <c r="H14" s="6">
        <v>51.69</v>
      </c>
      <c r="I14" s="6">
        <v>51.69</v>
      </c>
      <c r="J14" s="20">
        <f t="shared" si="0"/>
        <v>310.14</v>
      </c>
    </row>
    <row r="15" spans="1:10" ht="15" customHeight="1" x14ac:dyDescent="0.25">
      <c r="A15" s="4" t="s">
        <v>18</v>
      </c>
      <c r="B15" s="5" t="s">
        <v>21</v>
      </c>
      <c r="C15" s="5" t="s">
        <v>17</v>
      </c>
      <c r="D15" s="6">
        <v>8.25</v>
      </c>
      <c r="E15" s="6">
        <v>8.25</v>
      </c>
      <c r="F15" s="6">
        <v>8.25</v>
      </c>
      <c r="G15" s="6">
        <v>8.25</v>
      </c>
      <c r="H15" s="6">
        <v>8.25</v>
      </c>
      <c r="I15" s="6">
        <v>8.25</v>
      </c>
      <c r="J15" s="20">
        <f t="shared" si="0"/>
        <v>49.5</v>
      </c>
    </row>
    <row r="16" spans="1:10" s="13" customFormat="1" ht="15" customHeight="1" x14ac:dyDescent="0.25">
      <c r="A16" s="9"/>
      <c r="B16" s="10"/>
      <c r="C16" s="11" t="s">
        <v>24</v>
      </c>
      <c r="D16" s="12">
        <f>SUM(D5:D15)</f>
        <v>6534.42</v>
      </c>
      <c r="E16" s="12">
        <f t="shared" ref="E16:J16" si="2">SUM(E5:E15)</f>
        <v>6534.4199999999992</v>
      </c>
      <c r="F16" s="12">
        <f t="shared" si="2"/>
        <v>6534.4199999999992</v>
      </c>
      <c r="G16" s="12">
        <f t="shared" si="2"/>
        <v>6534.4199999999992</v>
      </c>
      <c r="H16" s="12">
        <f t="shared" si="2"/>
        <v>6534.4199999999992</v>
      </c>
      <c r="I16" s="12">
        <f t="shared" si="2"/>
        <v>6534.4199999999992</v>
      </c>
      <c r="J16" s="21">
        <f t="shared" si="2"/>
        <v>39206.520000000004</v>
      </c>
    </row>
    <row r="17" spans="1:11" ht="15" customHeight="1" x14ac:dyDescent="0.25">
      <c r="A17" s="4" t="s">
        <v>18</v>
      </c>
      <c r="B17" s="5" t="s">
        <v>8</v>
      </c>
      <c r="C17" s="5" t="s">
        <v>20</v>
      </c>
      <c r="D17" s="6">
        <v>7.01</v>
      </c>
      <c r="E17" s="6">
        <v>8.9600000000000009</v>
      </c>
      <c r="F17" s="6">
        <v>10.16</v>
      </c>
      <c r="G17" s="6">
        <v>28.85</v>
      </c>
      <c r="H17" s="4"/>
      <c r="I17" s="4"/>
      <c r="J17" s="22">
        <f>SUM(D17:I17)</f>
        <v>54.980000000000004</v>
      </c>
    </row>
    <row r="18" spans="1:11" ht="15" customHeight="1" x14ac:dyDescent="0.25">
      <c r="A18" s="4" t="s">
        <v>18</v>
      </c>
      <c r="B18" s="5" t="s">
        <v>14</v>
      </c>
      <c r="C18" s="5" t="s">
        <v>20</v>
      </c>
      <c r="D18" s="6">
        <v>7.51</v>
      </c>
      <c r="E18" s="6">
        <v>11.79</v>
      </c>
      <c r="F18" s="6">
        <v>22.1</v>
      </c>
      <c r="G18" s="6">
        <v>31.26</v>
      </c>
      <c r="H18" s="4"/>
      <c r="I18" s="4"/>
      <c r="J18" s="22">
        <f>SUM(D18:I18)</f>
        <v>72.66</v>
      </c>
    </row>
    <row r="19" spans="1:11" s="13" customFormat="1" ht="15" customHeight="1" x14ac:dyDescent="0.25">
      <c r="A19" s="9"/>
      <c r="B19" s="9"/>
      <c r="C19" s="14" t="s">
        <v>25</v>
      </c>
      <c r="D19" s="15">
        <f>SUM(D17:D18)</f>
        <v>14.52</v>
      </c>
      <c r="E19" s="15">
        <f t="shared" ref="E19:I19" si="3">SUM(E17:E18)</f>
        <v>20.75</v>
      </c>
      <c r="F19" s="15">
        <f t="shared" si="3"/>
        <v>32.260000000000005</v>
      </c>
      <c r="G19" s="15">
        <f t="shared" si="3"/>
        <v>60.11</v>
      </c>
      <c r="H19" s="15">
        <f t="shared" si="3"/>
        <v>0</v>
      </c>
      <c r="I19" s="15">
        <f t="shared" si="3"/>
        <v>0</v>
      </c>
      <c r="J19" s="23">
        <f>SUM(D19:I19)</f>
        <v>127.64</v>
      </c>
    </row>
    <row r="20" spans="1:11" ht="15" customHeight="1" x14ac:dyDescent="0.25">
      <c r="K20" s="19"/>
    </row>
    <row r="21" spans="1:11" s="16" customFormat="1" ht="33" customHeight="1" x14ac:dyDescent="0.3">
      <c r="C21" s="28" t="s">
        <v>29</v>
      </c>
      <c r="D21" s="28"/>
      <c r="E21" s="28"/>
      <c r="F21" s="28"/>
      <c r="G21" s="28"/>
      <c r="H21" s="28"/>
      <c r="I21" s="28"/>
      <c r="J21" s="28"/>
    </row>
    <row r="22" spans="1:11" ht="15" customHeight="1" x14ac:dyDescent="0.25">
      <c r="C22" s="3" t="s">
        <v>27</v>
      </c>
      <c r="D22" s="18" t="s">
        <v>1</v>
      </c>
      <c r="E22" s="18" t="s">
        <v>2</v>
      </c>
      <c r="F22" s="18" t="s">
        <v>3</v>
      </c>
      <c r="G22" s="18" t="s">
        <v>4</v>
      </c>
      <c r="H22" s="18" t="s">
        <v>5</v>
      </c>
      <c r="I22" s="18" t="s">
        <v>6</v>
      </c>
      <c r="J22" s="3" t="s">
        <v>23</v>
      </c>
    </row>
    <row r="23" spans="1:11" ht="15" customHeight="1" x14ac:dyDescent="0.25">
      <c r="C23" s="24" t="s">
        <v>22</v>
      </c>
      <c r="D23" s="25">
        <f t="shared" ref="D23:I23" si="4">1129860.21-D16</f>
        <v>1123325.79</v>
      </c>
      <c r="E23" s="25">
        <f t="shared" si="4"/>
        <v>1123325.79</v>
      </c>
      <c r="F23" s="25">
        <f t="shared" si="4"/>
        <v>1123325.79</v>
      </c>
      <c r="G23" s="25">
        <f t="shared" si="4"/>
        <v>1123325.79</v>
      </c>
      <c r="H23" s="25">
        <f t="shared" si="4"/>
        <v>1123325.79</v>
      </c>
      <c r="I23" s="25">
        <f t="shared" si="4"/>
        <v>1123325.79</v>
      </c>
      <c r="J23" s="25">
        <f>SUM(D23:I23)</f>
        <v>6739954.7400000002</v>
      </c>
    </row>
    <row r="24" spans="1:11" ht="15" customHeight="1" x14ac:dyDescent="0.25"/>
    <row r="25" spans="1:11" ht="33" customHeight="1" x14ac:dyDescent="0.3">
      <c r="C25" s="28" t="s">
        <v>30</v>
      </c>
      <c r="D25" s="28"/>
      <c r="E25" s="28"/>
      <c r="F25" s="28"/>
      <c r="G25" s="28"/>
      <c r="H25" s="28"/>
      <c r="I25" s="28"/>
      <c r="J25" s="28"/>
    </row>
    <row r="26" spans="1:11" ht="15" customHeight="1" x14ac:dyDescent="0.25">
      <c r="C26" s="3" t="s">
        <v>28</v>
      </c>
      <c r="D26" s="18" t="s">
        <v>1</v>
      </c>
      <c r="E26" s="18" t="s">
        <v>2</v>
      </c>
      <c r="F26" s="18" t="s">
        <v>3</v>
      </c>
      <c r="G26" s="18" t="s">
        <v>4</v>
      </c>
      <c r="H26" s="18" t="s">
        <v>5</v>
      </c>
      <c r="I26" s="18" t="s">
        <v>6</v>
      </c>
      <c r="J26" s="3" t="s">
        <v>23</v>
      </c>
    </row>
    <row r="27" spans="1:11" ht="15" customHeight="1" x14ac:dyDescent="0.25">
      <c r="C27" s="24" t="s">
        <v>22</v>
      </c>
      <c r="D27" s="25">
        <f>251560.18-D19</f>
        <v>251545.66</v>
      </c>
      <c r="E27" s="25">
        <f>695402.31-E19</f>
        <v>695381.56</v>
      </c>
      <c r="F27" s="25">
        <f>1386636.43-F19</f>
        <v>1386604.17</v>
      </c>
      <c r="G27" s="25">
        <f>720866.84-G19</f>
        <v>720806.73</v>
      </c>
      <c r="H27" s="25">
        <v>619584.87</v>
      </c>
      <c r="I27" s="25">
        <v>491147.94</v>
      </c>
      <c r="J27" s="25">
        <f>SUM(D27:I27)</f>
        <v>4165070.93</v>
      </c>
    </row>
    <row r="28" spans="1:11" ht="15" customHeight="1" x14ac:dyDescent="0.25"/>
  </sheetData>
  <mergeCells count="3">
    <mergeCell ref="A2:J2"/>
    <mergeCell ref="C21:J21"/>
    <mergeCell ref="C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Smarandoiu, Mihaela</dc:creator>
  <cp:lastModifiedBy>Florentina Asandei</cp:lastModifiedBy>
  <dcterms:created xsi:type="dcterms:W3CDTF">2019-03-26T07:25:31Z</dcterms:created>
  <dcterms:modified xsi:type="dcterms:W3CDTF">2019-03-27T08:01:38Z</dcterms:modified>
</cp:coreProperties>
</file>