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ServContracteTrsp\FUNDAMENTARE TARIFE 2017-2018 - ESTIMARE CAPACITATI\"/>
    </mc:Choice>
  </mc:AlternateContent>
  <bookViews>
    <workbookView xWindow="0" yWindow="0" windowWidth="28800" windowHeight="12432"/>
  </bookViews>
  <sheets>
    <sheet name="ESTIMARE I_E-2017-2018" sheetId="2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[1]Fe!#REF!</definedName>
    <definedName name="a" hidden="1">[2]Fe!#REF!</definedName>
    <definedName name="aa" hidden="1">[2]Fe!#REF!</definedName>
    <definedName name="amortizare" hidden="1">[3]Fe!#REF!</definedName>
    <definedName name="extras_1">#REF!</definedName>
    <definedName name="montat_robinet_pe_conducta">[4]Q2013!#REF!</definedName>
    <definedName name="_xlnm.Print_Area" localSheetId="0">'ESTIMARE I_E-2017-2018'!$A$1:$I$79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D52" i="2"/>
  <c r="D51" i="2"/>
  <c r="D50" i="2"/>
  <c r="D49" i="2"/>
  <c r="D48" i="2"/>
  <c r="D47" i="2"/>
  <c r="D46" i="2"/>
  <c r="D45" i="2"/>
  <c r="D44" i="2"/>
  <c r="D43" i="2"/>
  <c r="D42" i="2"/>
  <c r="D40" i="2"/>
  <c r="D39" i="2"/>
  <c r="D38" i="2"/>
  <c r="D37" i="2"/>
  <c r="D36" i="2"/>
  <c r="D35" i="2"/>
  <c r="D34" i="2"/>
  <c r="D33" i="2"/>
  <c r="D32" i="2"/>
  <c r="D31" i="2"/>
  <c r="D30" i="2"/>
  <c r="D29" i="2"/>
  <c r="C53" i="2"/>
  <c r="E53" i="2" s="1"/>
  <c r="C52" i="2"/>
  <c r="E52" i="2" s="1"/>
  <c r="C51" i="2"/>
  <c r="E51" i="2" s="1"/>
  <c r="C50" i="2"/>
  <c r="E50" i="2" s="1"/>
  <c r="C49" i="2"/>
  <c r="E49" i="2" s="1"/>
  <c r="C48" i="2"/>
  <c r="E48" i="2" s="1"/>
  <c r="C47" i="2"/>
  <c r="E47" i="2" s="1"/>
  <c r="C46" i="2"/>
  <c r="E46" i="2" s="1"/>
  <c r="C45" i="2"/>
  <c r="E45" i="2" s="1"/>
  <c r="C44" i="2"/>
  <c r="E44" i="2" s="1"/>
  <c r="C43" i="2"/>
  <c r="E43" i="2" s="1"/>
  <c r="C42" i="2"/>
  <c r="E42" i="2" s="1"/>
  <c r="C40" i="2"/>
  <c r="E40" i="2" s="1"/>
  <c r="C39" i="2"/>
  <c r="E39" i="2" s="1"/>
  <c r="C38" i="2"/>
  <c r="E38" i="2" s="1"/>
  <c r="C37" i="2"/>
  <c r="E37" i="2" s="1"/>
  <c r="C36" i="2"/>
  <c r="E36" i="2" s="1"/>
  <c r="C35" i="2"/>
  <c r="E35" i="2" s="1"/>
  <c r="C34" i="2"/>
  <c r="E34" i="2" s="1"/>
  <c r="C33" i="2"/>
  <c r="E33" i="2" s="1"/>
  <c r="C32" i="2"/>
  <c r="E32" i="2" s="1"/>
  <c r="C31" i="2"/>
  <c r="E31" i="2" s="1"/>
  <c r="C30" i="2"/>
  <c r="E30" i="2" s="1"/>
  <c r="C29" i="2"/>
  <c r="E29" i="2" s="1"/>
  <c r="C6" i="2" l="1"/>
  <c r="C5" i="2"/>
  <c r="C23" i="2"/>
  <c r="C22" i="2"/>
  <c r="C20" i="2"/>
  <c r="C19" i="2"/>
  <c r="C17" i="2"/>
  <c r="C16" i="2"/>
  <c r="C13" i="2"/>
  <c r="C12" i="2"/>
  <c r="E23" i="2" l="1"/>
  <c r="E22" i="2"/>
  <c r="E20" i="2"/>
  <c r="E19" i="2"/>
  <c r="E17" i="2"/>
  <c r="E16" i="2"/>
  <c r="D23" i="2"/>
  <c r="D22" i="2"/>
  <c r="D20" i="2"/>
  <c r="D19" i="2"/>
  <c r="D17" i="2"/>
  <c r="D16" i="2"/>
  <c r="E13" i="2"/>
  <c r="D13" i="2"/>
  <c r="E12" i="2"/>
  <c r="D12" i="2"/>
  <c r="E5" i="2"/>
  <c r="D6" i="2"/>
  <c r="E6" i="2"/>
  <c r="D5" i="2"/>
</calcChain>
</file>

<file path=xl/sharedStrings.xml><?xml version="1.0" encoding="utf-8"?>
<sst xmlns="http://schemas.openxmlformats.org/spreadsheetml/2006/main" count="103" uniqueCount="38">
  <si>
    <t>[MWh/zi]</t>
  </si>
  <si>
    <t>[MWh/h]</t>
  </si>
  <si>
    <t>SNTGN TRANSGAZ SA Medias</t>
  </si>
  <si>
    <t xml:space="preserve"> 01.10.2017 -01.01.2018</t>
  </si>
  <si>
    <t>01.01.2018 - 01.04.2018</t>
  </si>
  <si>
    <t>Grupul punctelor de intrare in SNT</t>
  </si>
  <si>
    <t>Grupul punctelor de iesire din SNT</t>
  </si>
  <si>
    <t>[Miimc/zi]</t>
  </si>
  <si>
    <t>[Miimc/h]</t>
  </si>
  <si>
    <t>AN GAZIER 2017-2018</t>
  </si>
  <si>
    <t>CAPACITATE FERMĂ PE TERMEN SCURT - LUNILE ANULUI GAZIER</t>
  </si>
  <si>
    <t>TRIM I GAZIER</t>
  </si>
  <si>
    <t>01.04.2018 - 01.07.2018</t>
  </si>
  <si>
    <t>TRIM II GAZIER</t>
  </si>
  <si>
    <t>TRIM III GAZIER</t>
  </si>
  <si>
    <t>01.07.2018 - 01.10.2018</t>
  </si>
  <si>
    <t>CAPACITATE  LUNA - octombrie</t>
  </si>
  <si>
    <t>CAPACITATE  LUNA - noiembrie</t>
  </si>
  <si>
    <t>CAPACITATE  LUNA - decembrie</t>
  </si>
  <si>
    <t>CAPACITATE  LUNA - ianuarie</t>
  </si>
  <si>
    <t>CAPACITATE  LUNA - februarie</t>
  </si>
  <si>
    <t>CAPACITATE  LUNA - aprilie</t>
  </si>
  <si>
    <t>TRIM IV GAZIER</t>
  </si>
  <si>
    <t>CAPACITATE FERMĂ PE TERMEN SCURT - TRIMESTRELE ANULUI GAZIER</t>
  </si>
  <si>
    <t>CAPACITATE  LUNA - martie</t>
  </si>
  <si>
    <t>CAPACITATE  LUNA - mai</t>
  </si>
  <si>
    <t>CAPACITATE  LUNA - iunie</t>
  </si>
  <si>
    <t>CAPACITATE  LUNA - iulie</t>
  </si>
  <si>
    <t>CAPACITATE  LUNA - august</t>
  </si>
  <si>
    <t>CAPACITATE  LUNA -septembie</t>
  </si>
  <si>
    <t>ANUL GAZIER 2017-2018 (ESTIMAT)  TRIM I, TRIM II, TRIMIII, TRIMIV</t>
  </si>
  <si>
    <t>Anexa 4</t>
  </si>
  <si>
    <t xml:space="preserve">ESTIMARE REZERVARE CAPACITATE  AN GAZIER 2017 - 2018                                     </t>
  </si>
  <si>
    <t>CAPACITATE FERMĂ PE TERMEN LUNG (AN)</t>
  </si>
  <si>
    <t xml:space="preserve">ESTIMARE REZERVARE CAPACITATE  AN GAZIER 2017 - 2018 - Interconectari                                     </t>
  </si>
  <si>
    <t>ISACCEA - MEDIESUL AURIT</t>
  </si>
  <si>
    <t>CSANADPALOTA</t>
  </si>
  <si>
    <t>Intrare in SNT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</si>
</sst>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#,##0.000000"/>
    <numFmt numFmtId="167" formatCode="#,##0.000\ &quot;lei&quot;"/>
  </numFmts>
  <fonts count="1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6" fillId="0" borderId="0" xfId="3" applyFont="1" applyAlignment="1">
      <alignment vertical="center"/>
    </xf>
    <xf numFmtId="4" fontId="6" fillId="0" borderId="0" xfId="3" applyNumberFormat="1" applyFont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 wrapText="1"/>
    </xf>
    <xf numFmtId="0" fontId="8" fillId="0" borderId="0" xfId="3" applyFont="1" applyAlignment="1">
      <alignment vertical="center"/>
    </xf>
    <xf numFmtId="0" fontId="9" fillId="0" borderId="0" xfId="3" applyNumberFormat="1" applyFont="1" applyBorder="1" applyAlignment="1">
      <alignment vertical="center"/>
    </xf>
    <xf numFmtId="4" fontId="6" fillId="0" borderId="0" xfId="3" applyNumberFormat="1" applyFont="1" applyBorder="1" applyAlignment="1">
      <alignment horizontal="right" vertical="center"/>
    </xf>
    <xf numFmtId="4" fontId="8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14" fillId="0" borderId="0" xfId="3" applyFont="1" applyAlignment="1">
      <alignment vertical="center"/>
    </xf>
    <xf numFmtId="165" fontId="11" fillId="0" borderId="1" xfId="3" applyNumberFormat="1" applyFont="1" applyBorder="1" applyAlignment="1">
      <alignment horizontal="right" vertical="center"/>
    </xf>
    <xf numFmtId="4" fontId="8" fillId="0" borderId="9" xfId="3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165" fontId="6" fillId="0" borderId="9" xfId="3" applyNumberFormat="1" applyFont="1" applyBorder="1" applyAlignment="1">
      <alignment horizontal="right" vertical="center"/>
    </xf>
    <xf numFmtId="165" fontId="6" fillId="0" borderId="10" xfId="3" applyNumberFormat="1" applyFont="1" applyBorder="1" applyAlignment="1">
      <alignment horizontal="right" vertical="center"/>
    </xf>
    <xf numFmtId="165" fontId="6" fillId="0" borderId="11" xfId="3" applyNumberFormat="1" applyFont="1" applyBorder="1" applyAlignment="1">
      <alignment horizontal="right" vertical="center"/>
    </xf>
    <xf numFmtId="165" fontId="6" fillId="0" borderId="1" xfId="3" applyNumberFormat="1" applyFont="1" applyFill="1" applyBorder="1" applyAlignment="1">
      <alignment horizontal="right" vertical="center"/>
    </xf>
    <xf numFmtId="0" fontId="8" fillId="0" borderId="5" xfId="3" applyFont="1" applyBorder="1" applyAlignment="1">
      <alignment vertical="center"/>
    </xf>
    <xf numFmtId="165" fontId="6" fillId="0" borderId="9" xfId="3" applyNumberFormat="1" applyFont="1" applyFill="1" applyBorder="1" applyAlignment="1">
      <alignment horizontal="right" vertical="center"/>
    </xf>
    <xf numFmtId="0" fontId="6" fillId="0" borderId="6" xfId="3" applyNumberFormat="1" applyFont="1" applyBorder="1" applyAlignment="1">
      <alignment horizontal="left" vertical="center" wrapText="1"/>
    </xf>
    <xf numFmtId="165" fontId="6" fillId="0" borderId="10" xfId="3" applyNumberFormat="1" applyFont="1" applyFill="1" applyBorder="1" applyAlignment="1">
      <alignment horizontal="right" vertical="center"/>
    </xf>
    <xf numFmtId="165" fontId="6" fillId="0" borderId="11" xfId="3" applyNumberFormat="1" applyFont="1" applyFill="1" applyBorder="1" applyAlignment="1">
      <alignment horizontal="right" vertical="center"/>
    </xf>
    <xf numFmtId="165" fontId="11" fillId="0" borderId="9" xfId="3" applyNumberFormat="1" applyFont="1" applyBorder="1" applyAlignment="1">
      <alignment horizontal="right" vertical="center"/>
    </xf>
    <xf numFmtId="0" fontId="6" fillId="0" borderId="0" xfId="3" applyNumberFormat="1" applyFont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right" vertical="center"/>
    </xf>
    <xf numFmtId="165" fontId="6" fillId="0" borderId="5" xfId="3" applyNumberFormat="1" applyFont="1" applyFill="1" applyBorder="1" applyAlignment="1">
      <alignment horizontal="right" vertical="center"/>
    </xf>
    <xf numFmtId="165" fontId="6" fillId="0" borderId="6" xfId="3" applyNumberFormat="1" applyFont="1" applyFill="1" applyBorder="1" applyAlignment="1">
      <alignment horizontal="right" vertical="center"/>
    </xf>
    <xf numFmtId="165" fontId="11" fillId="0" borderId="5" xfId="3" applyNumberFormat="1" applyFont="1" applyBorder="1" applyAlignment="1">
      <alignment horizontal="right" vertical="center"/>
    </xf>
    <xf numFmtId="4" fontId="8" fillId="0" borderId="1" xfId="3" applyNumberFormat="1" applyFont="1" applyBorder="1" applyAlignment="1">
      <alignment horizontal="center" vertical="center"/>
    </xf>
    <xf numFmtId="4" fontId="8" fillId="0" borderId="9" xfId="3" applyNumberFormat="1" applyFont="1" applyBorder="1" applyAlignment="1">
      <alignment horizontal="center" vertical="center"/>
    </xf>
    <xf numFmtId="4" fontId="8" fillId="0" borderId="2" xfId="3" applyNumberFormat="1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8" fillId="0" borderId="14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4" xfId="3" applyNumberFormat="1" applyFont="1" applyBorder="1" applyAlignment="1">
      <alignment horizontal="left" vertical="center" wrapText="1"/>
    </xf>
    <xf numFmtId="0" fontId="10" fillId="0" borderId="14" xfId="3" applyFont="1" applyBorder="1" applyAlignment="1">
      <alignment horizontal="center" vertical="center"/>
    </xf>
    <xf numFmtId="0" fontId="8" fillId="0" borderId="14" xfId="3" applyFont="1" applyBorder="1" applyAlignment="1">
      <alignment vertical="center"/>
    </xf>
    <xf numFmtId="0" fontId="6" fillId="0" borderId="15" xfId="3" applyNumberFormat="1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/>
    </xf>
    <xf numFmtId="166" fontId="6" fillId="0" borderId="9" xfId="3" applyNumberFormat="1" applyFont="1" applyBorder="1" applyAlignment="1">
      <alignment horizontal="right" vertical="center"/>
    </xf>
    <xf numFmtId="166" fontId="6" fillId="0" borderId="11" xfId="3" applyNumberFormat="1" applyFont="1" applyBorder="1" applyAlignment="1">
      <alignment horizontal="right" vertical="center"/>
    </xf>
    <xf numFmtId="167" fontId="6" fillId="0" borderId="0" xfId="3" applyNumberFormat="1" applyFont="1" applyAlignment="1">
      <alignment vertical="center"/>
    </xf>
    <xf numFmtId="0" fontId="6" fillId="0" borderId="16" xfId="2" applyFont="1" applyBorder="1" applyAlignment="1">
      <alignment horizontal="left" vertical="center"/>
    </xf>
    <xf numFmtId="0" fontId="16" fillId="0" borderId="13" xfId="3" applyNumberFormat="1" applyFont="1" applyBorder="1" applyAlignment="1">
      <alignment horizontal="left" vertical="center" wrapText="1"/>
    </xf>
    <xf numFmtId="0" fontId="16" fillId="0" borderId="14" xfId="2" applyFont="1" applyBorder="1" applyAlignment="1">
      <alignment horizontal="left" vertical="center"/>
    </xf>
    <xf numFmtId="166" fontId="6" fillId="0" borderId="1" xfId="3" applyNumberFormat="1" applyFont="1" applyBorder="1" applyAlignment="1">
      <alignment horizontal="right" vertical="center"/>
    </xf>
    <xf numFmtId="0" fontId="9" fillId="0" borderId="4" xfId="3" applyNumberFormat="1" applyFont="1" applyBorder="1" applyAlignment="1">
      <alignment vertical="center" wrapText="1"/>
    </xf>
    <xf numFmtId="166" fontId="6" fillId="0" borderId="10" xfId="3" applyNumberFormat="1" applyFont="1" applyBorder="1" applyAlignment="1">
      <alignment horizontal="right" vertical="center"/>
    </xf>
    <xf numFmtId="0" fontId="6" fillId="0" borderId="0" xfId="10" applyFont="1" applyAlignment="1">
      <alignment vertical="center"/>
    </xf>
    <xf numFmtId="4" fontId="8" fillId="0" borderId="5" xfId="3" applyNumberFormat="1" applyFont="1" applyBorder="1" applyAlignment="1">
      <alignment horizontal="center" vertical="center"/>
    </xf>
    <xf numFmtId="165" fontId="6" fillId="0" borderId="5" xfId="3" applyNumberFormat="1" applyFont="1" applyBorder="1" applyAlignment="1">
      <alignment horizontal="right" vertical="center"/>
    </xf>
    <xf numFmtId="165" fontId="6" fillId="0" borderId="6" xfId="3" applyNumberFormat="1" applyFont="1" applyBorder="1" applyAlignment="1">
      <alignment horizontal="right" vertical="center"/>
    </xf>
    <xf numFmtId="166" fontId="6" fillId="0" borderId="2" xfId="8" applyNumberFormat="1" applyFont="1" applyBorder="1"/>
    <xf numFmtId="166" fontId="6" fillId="0" borderId="2" xfId="3" applyNumberFormat="1" applyFont="1" applyBorder="1" applyAlignment="1">
      <alignment horizontal="right" vertical="center"/>
    </xf>
    <xf numFmtId="166" fontId="6" fillId="0" borderId="2" xfId="10" applyNumberFormat="1" applyFont="1" applyFill="1" applyBorder="1" applyAlignment="1">
      <alignment vertical="center"/>
    </xf>
    <xf numFmtId="4" fontId="8" fillId="0" borderId="1" xfId="10" applyNumberFormat="1" applyFont="1" applyBorder="1" applyAlignment="1">
      <alignment horizontal="center" vertical="center"/>
    </xf>
    <xf numFmtId="166" fontId="6" fillId="0" borderId="3" xfId="3" applyNumberFormat="1" applyFont="1" applyBorder="1" applyAlignment="1">
      <alignment horizontal="center" vertical="center"/>
    </xf>
    <xf numFmtId="166" fontId="6" fillId="0" borderId="7" xfId="3" applyNumberFormat="1" applyFont="1" applyBorder="1" applyAlignment="1">
      <alignment horizontal="center" vertical="center"/>
    </xf>
    <xf numFmtId="166" fontId="6" fillId="0" borderId="8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 wrapText="1"/>
    </xf>
    <xf numFmtId="165" fontId="6" fillId="0" borderId="2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165" fontId="6" fillId="0" borderId="9" xfId="3" applyNumberFormat="1" applyFont="1" applyBorder="1" applyAlignment="1">
      <alignment horizontal="center" vertical="center"/>
    </xf>
    <xf numFmtId="4" fontId="8" fillId="0" borderId="4" xfId="3" applyNumberFormat="1" applyFont="1" applyBorder="1" applyAlignment="1">
      <alignment horizontal="center" vertical="center" wrapText="1"/>
    </xf>
    <xf numFmtId="4" fontId="8" fillId="0" borderId="7" xfId="3" applyNumberFormat="1" applyFont="1" applyBorder="1" applyAlignment="1">
      <alignment horizontal="center" vertical="center" wrapText="1"/>
    </xf>
    <xf numFmtId="4" fontId="8" fillId="0" borderId="8" xfId="3" applyNumberFormat="1" applyFont="1" applyBorder="1" applyAlignment="1">
      <alignment horizontal="center" vertical="center" wrapText="1"/>
    </xf>
    <xf numFmtId="4" fontId="8" fillId="0" borderId="5" xfId="3" applyNumberFormat="1" applyFont="1" applyBorder="1" applyAlignment="1">
      <alignment horizontal="center" vertical="center"/>
    </xf>
    <xf numFmtId="4" fontId="8" fillId="0" borderId="1" xfId="3" applyNumberFormat="1" applyFont="1" applyBorder="1" applyAlignment="1">
      <alignment horizontal="center" vertical="center"/>
    </xf>
    <xf numFmtId="4" fontId="8" fillId="0" borderId="9" xfId="3" applyNumberFormat="1" applyFont="1" applyBorder="1" applyAlignment="1">
      <alignment horizontal="center" vertical="center"/>
    </xf>
    <xf numFmtId="4" fontId="8" fillId="0" borderId="5" xfId="3" applyNumberFormat="1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 wrapText="1"/>
    </xf>
    <xf numFmtId="4" fontId="8" fillId="0" borderId="9" xfId="3" applyNumberFormat="1" applyFont="1" applyBorder="1" applyAlignment="1">
      <alignment horizontal="center" vertical="center" wrapText="1"/>
    </xf>
    <xf numFmtId="0" fontId="8" fillId="0" borderId="4" xfId="3" applyNumberFormat="1" applyFont="1" applyBorder="1" applyAlignment="1">
      <alignment horizontal="center" vertical="center" wrapText="1"/>
    </xf>
    <xf numFmtId="0" fontId="8" fillId="0" borderId="7" xfId="3" applyNumberFormat="1" applyFont="1" applyBorder="1" applyAlignment="1">
      <alignment horizontal="center" vertical="center" wrapText="1"/>
    </xf>
    <xf numFmtId="0" fontId="8" fillId="0" borderId="8" xfId="3" applyNumberFormat="1" applyFont="1" applyBorder="1" applyAlignment="1">
      <alignment horizontal="center" vertical="center" wrapText="1"/>
    </xf>
    <xf numFmtId="0" fontId="15" fillId="0" borderId="13" xfId="2" applyFont="1" applyBorder="1" applyAlignment="1">
      <alignment horizontal="left" vertical="center" wrapText="1"/>
    </xf>
    <xf numFmtId="0" fontId="15" fillId="0" borderId="14" xfId="2" applyFont="1" applyBorder="1" applyAlignment="1">
      <alignment horizontal="left" vertical="center" wrapText="1"/>
    </xf>
    <xf numFmtId="0" fontId="8" fillId="0" borderId="3" xfId="3" applyNumberFormat="1" applyFont="1" applyBorder="1" applyAlignment="1">
      <alignment horizontal="center" vertical="center" wrapText="1"/>
    </xf>
    <xf numFmtId="166" fontId="6" fillId="0" borderId="17" xfId="3" applyNumberFormat="1" applyFont="1" applyBorder="1" applyAlignment="1">
      <alignment horizontal="right" vertical="center"/>
    </xf>
    <xf numFmtId="0" fontId="5" fillId="0" borderId="0" xfId="10" applyFont="1" applyBorder="1" applyAlignment="1">
      <alignment vertical="center"/>
    </xf>
    <xf numFmtId="0" fontId="6" fillId="0" borderId="0" xfId="10" applyFont="1" applyBorder="1" applyAlignment="1">
      <alignment vertical="center"/>
    </xf>
    <xf numFmtId="0" fontId="8" fillId="0" borderId="0" xfId="10" applyFont="1" applyBorder="1" applyAlignment="1">
      <alignment vertical="center"/>
    </xf>
    <xf numFmtId="0" fontId="7" fillId="0" borderId="12" xfId="10" applyFont="1" applyBorder="1" applyAlignment="1">
      <alignment horizontal="center" vertical="center" wrapText="1"/>
    </xf>
    <xf numFmtId="0" fontId="9" fillId="0" borderId="4" xfId="10" applyNumberFormat="1" applyFont="1" applyBorder="1" applyAlignment="1">
      <alignment vertical="center" wrapText="1"/>
    </xf>
    <xf numFmtId="4" fontId="8" fillId="0" borderId="4" xfId="10" applyNumberFormat="1" applyFont="1" applyBorder="1" applyAlignment="1">
      <alignment horizontal="center" vertical="center" wrapText="1"/>
    </xf>
    <xf numFmtId="4" fontId="8" fillId="0" borderId="7" xfId="10" applyNumberFormat="1" applyFont="1" applyBorder="1" applyAlignment="1">
      <alignment horizontal="center" vertical="center" wrapText="1"/>
    </xf>
    <xf numFmtId="4" fontId="8" fillId="0" borderId="8" xfId="10" applyNumberFormat="1" applyFont="1" applyBorder="1" applyAlignment="1">
      <alignment horizontal="center" vertical="center" wrapText="1"/>
    </xf>
    <xf numFmtId="4" fontId="8" fillId="0" borderId="13" xfId="10" applyNumberFormat="1" applyFont="1" applyBorder="1" applyAlignment="1">
      <alignment horizontal="center" vertical="center" wrapText="1"/>
    </xf>
    <xf numFmtId="4" fontId="8" fillId="0" borderId="18" xfId="10" applyNumberFormat="1" applyFont="1" applyBorder="1" applyAlignment="1">
      <alignment horizontal="center" vertical="center" wrapText="1"/>
    </xf>
    <xf numFmtId="4" fontId="8" fillId="0" borderId="19" xfId="10" applyNumberFormat="1" applyFont="1" applyBorder="1" applyAlignment="1">
      <alignment horizontal="center" vertical="center" wrapText="1"/>
    </xf>
    <xf numFmtId="0" fontId="8" fillId="0" borderId="5" xfId="10" applyFont="1" applyBorder="1" applyAlignment="1">
      <alignment vertical="center"/>
    </xf>
    <xf numFmtId="4" fontId="8" fillId="0" borderId="5" xfId="10" applyNumberFormat="1" applyFont="1" applyBorder="1" applyAlignment="1">
      <alignment horizontal="center" vertical="center"/>
    </xf>
    <xf numFmtId="4" fontId="8" fillId="0" borderId="9" xfId="10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165" fontId="8" fillId="0" borderId="5" xfId="10" applyNumberFormat="1" applyFont="1" applyFill="1" applyBorder="1" applyAlignment="1">
      <alignment horizontal="right" vertical="center"/>
    </xf>
    <xf numFmtId="165" fontId="8" fillId="0" borderId="1" xfId="10" applyNumberFormat="1" applyFont="1" applyFill="1" applyBorder="1" applyAlignment="1">
      <alignment horizontal="right" vertical="center"/>
    </xf>
    <xf numFmtId="165" fontId="8" fillId="0" borderId="9" xfId="10" applyNumberFormat="1" applyFont="1" applyFill="1" applyBorder="1" applyAlignment="1">
      <alignment horizontal="right" vertical="center"/>
    </xf>
    <xf numFmtId="165" fontId="8" fillId="0" borderId="6" xfId="10" applyNumberFormat="1" applyFont="1" applyFill="1" applyBorder="1" applyAlignment="1">
      <alignment horizontal="right" vertical="center"/>
    </xf>
    <xf numFmtId="165" fontId="8" fillId="0" borderId="10" xfId="10" applyNumberFormat="1" applyFont="1" applyFill="1" applyBorder="1" applyAlignment="1">
      <alignment horizontal="right" vertical="center"/>
    </xf>
    <xf numFmtId="165" fontId="8" fillId="0" borderId="11" xfId="10" applyNumberFormat="1" applyFont="1" applyFill="1" applyBorder="1" applyAlignment="1">
      <alignment horizontal="right" vertical="center"/>
    </xf>
    <xf numFmtId="0" fontId="8" fillId="0" borderId="20" xfId="10" applyNumberFormat="1" applyFont="1" applyBorder="1" applyAlignment="1">
      <alignment horizontal="left" vertical="center" wrapText="1"/>
    </xf>
    <xf numFmtId="165" fontId="8" fillId="0" borderId="21" xfId="10" applyNumberFormat="1" applyFont="1" applyFill="1" applyBorder="1" applyAlignment="1">
      <alignment horizontal="right" vertical="center"/>
    </xf>
    <xf numFmtId="165" fontId="8" fillId="0" borderId="22" xfId="10" applyNumberFormat="1" applyFont="1" applyFill="1" applyBorder="1" applyAlignment="1">
      <alignment horizontal="right" vertical="center"/>
    </xf>
    <xf numFmtId="165" fontId="8" fillId="0" borderId="0" xfId="10" applyNumberFormat="1" applyFont="1" applyFill="1" applyBorder="1" applyAlignment="1">
      <alignment horizontal="right" vertical="center"/>
    </xf>
    <xf numFmtId="0" fontId="8" fillId="0" borderId="23" xfId="10" applyFont="1" applyBorder="1" applyAlignment="1">
      <alignment vertical="center"/>
    </xf>
    <xf numFmtId="4" fontId="8" fillId="0" borderId="0" xfId="10" applyNumberFormat="1" applyFont="1" applyBorder="1" applyAlignment="1">
      <alignment horizontal="right" vertical="center"/>
    </xf>
    <xf numFmtId="4" fontId="8" fillId="0" borderId="24" xfId="10" applyNumberFormat="1" applyFont="1" applyBorder="1" applyAlignment="1">
      <alignment horizontal="right" vertical="center"/>
    </xf>
    <xf numFmtId="0" fontId="15" fillId="0" borderId="25" xfId="2" applyFont="1" applyBorder="1" applyAlignment="1">
      <alignment horizontal="left" vertical="center" wrapText="1"/>
    </xf>
    <xf numFmtId="0" fontId="8" fillId="0" borderId="4" xfId="10" applyNumberFormat="1" applyFont="1" applyBorder="1" applyAlignment="1">
      <alignment horizontal="center" vertical="center" wrapText="1"/>
    </xf>
    <xf numFmtId="0" fontId="8" fillId="0" borderId="7" xfId="10" applyNumberFormat="1" applyFont="1" applyBorder="1" applyAlignment="1">
      <alignment horizontal="center" vertical="center" wrapText="1"/>
    </xf>
    <xf numFmtId="0" fontId="8" fillId="0" borderId="8" xfId="10" applyNumberFormat="1" applyFont="1" applyBorder="1" applyAlignment="1">
      <alignment horizontal="center" vertical="center" wrapText="1"/>
    </xf>
    <xf numFmtId="0" fontId="8" fillId="0" borderId="0" xfId="10" applyNumberFormat="1" applyFont="1" applyBorder="1" applyAlignment="1">
      <alignment horizontal="center" vertical="center" wrapText="1"/>
    </xf>
    <xf numFmtId="0" fontId="15" fillId="0" borderId="26" xfId="2" applyFont="1" applyBorder="1" applyAlignment="1">
      <alignment horizontal="left" vertical="center" wrapText="1"/>
    </xf>
    <xf numFmtId="4" fontId="8" fillId="0" borderId="0" xfId="10" applyNumberFormat="1" applyFont="1" applyBorder="1" applyAlignment="1">
      <alignment horizontal="center" vertical="center"/>
    </xf>
    <xf numFmtId="4" fontId="8" fillId="0" borderId="5" xfId="10" applyNumberFormat="1" applyFont="1" applyBorder="1" applyAlignment="1">
      <alignment horizontal="center" vertical="center" wrapText="1"/>
    </xf>
    <xf numFmtId="4" fontId="8" fillId="0" borderId="1" xfId="10" applyNumberFormat="1" applyFont="1" applyBorder="1" applyAlignment="1">
      <alignment horizontal="center" vertical="center" wrapText="1"/>
    </xf>
    <xf numFmtId="4" fontId="8" fillId="0" borderId="9" xfId="10" applyNumberFormat="1" applyFont="1" applyBorder="1" applyAlignment="1">
      <alignment horizontal="center" vertical="center" wrapText="1"/>
    </xf>
    <xf numFmtId="4" fontId="8" fillId="0" borderId="0" xfId="10" applyNumberFormat="1" applyFont="1" applyBorder="1" applyAlignment="1">
      <alignment horizontal="center" vertical="center" wrapText="1"/>
    </xf>
    <xf numFmtId="165" fontId="8" fillId="0" borderId="5" xfId="10" applyNumberFormat="1" applyFont="1" applyBorder="1" applyAlignment="1">
      <alignment horizontal="right" vertical="center"/>
    </xf>
    <xf numFmtId="165" fontId="8" fillId="0" borderId="1" xfId="10" applyNumberFormat="1" applyFont="1" applyBorder="1" applyAlignment="1">
      <alignment horizontal="right" vertical="center"/>
    </xf>
    <xf numFmtId="165" fontId="8" fillId="0" borderId="9" xfId="10" applyNumberFormat="1" applyFont="1" applyBorder="1" applyAlignment="1">
      <alignment horizontal="right" vertical="center"/>
    </xf>
    <xf numFmtId="165" fontId="8" fillId="0" borderId="0" xfId="10" applyNumberFormat="1" applyFont="1" applyBorder="1" applyAlignment="1">
      <alignment horizontal="right" vertical="center"/>
    </xf>
    <xf numFmtId="0" fontId="11" fillId="0" borderId="14" xfId="10" applyFont="1" applyBorder="1" applyAlignment="1">
      <alignment horizontal="center" vertical="center"/>
    </xf>
    <xf numFmtId="165" fontId="11" fillId="0" borderId="5" xfId="10" applyNumberFormat="1" applyFont="1" applyBorder="1" applyAlignment="1">
      <alignment horizontal="right" vertical="center"/>
    </xf>
    <xf numFmtId="165" fontId="11" fillId="0" borderId="1" xfId="10" applyNumberFormat="1" applyFont="1" applyBorder="1" applyAlignment="1">
      <alignment horizontal="right" vertical="center"/>
    </xf>
    <xf numFmtId="165" fontId="11" fillId="0" borderId="9" xfId="10" applyNumberFormat="1" applyFont="1" applyBorder="1" applyAlignment="1">
      <alignment horizontal="right" vertical="center"/>
    </xf>
    <xf numFmtId="165" fontId="11" fillId="0" borderId="0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center" vertical="center"/>
    </xf>
    <xf numFmtId="4" fontId="8" fillId="0" borderId="1" xfId="10" applyNumberFormat="1" applyFont="1" applyBorder="1" applyAlignment="1">
      <alignment horizontal="center" vertical="center"/>
    </xf>
    <xf numFmtId="4" fontId="8" fillId="0" borderId="9" xfId="10" applyNumberFormat="1" applyFont="1" applyBorder="1" applyAlignment="1">
      <alignment horizontal="center" vertical="center"/>
    </xf>
    <xf numFmtId="4" fontId="8" fillId="0" borderId="0" xfId="10" applyNumberFormat="1" applyFont="1" applyBorder="1" applyAlignment="1">
      <alignment horizontal="center" vertical="center"/>
    </xf>
    <xf numFmtId="0" fontId="9" fillId="0" borderId="23" xfId="10" applyNumberFormat="1" applyFont="1" applyBorder="1" applyAlignment="1">
      <alignment vertical="center"/>
    </xf>
    <xf numFmtId="0" fontId="15" fillId="0" borderId="27" xfId="2" applyFont="1" applyBorder="1" applyAlignment="1">
      <alignment horizontal="left" vertical="center" wrapText="1"/>
    </xf>
    <xf numFmtId="0" fontId="8" fillId="0" borderId="3" xfId="10" applyNumberFormat="1" applyFont="1" applyBorder="1" applyAlignment="1">
      <alignment horizontal="center" vertical="center" wrapText="1"/>
    </xf>
    <xf numFmtId="0" fontId="15" fillId="0" borderId="28" xfId="2" applyFont="1" applyBorder="1" applyAlignment="1">
      <alignment horizontal="left" vertical="center" wrapText="1"/>
    </xf>
    <xf numFmtId="4" fontId="8" fillId="0" borderId="2" xfId="10" applyNumberFormat="1" applyFont="1" applyBorder="1" applyAlignment="1">
      <alignment horizontal="center" vertical="center"/>
    </xf>
    <xf numFmtId="0" fontId="8" fillId="0" borderId="28" xfId="2" applyFont="1" applyBorder="1" applyAlignment="1">
      <alignment horizontal="left" vertical="center"/>
    </xf>
    <xf numFmtId="165" fontId="8" fillId="0" borderId="2" xfId="10" applyNumberFormat="1" applyFont="1" applyBorder="1" applyAlignment="1">
      <alignment horizontal="center" vertical="center"/>
    </xf>
    <xf numFmtId="165" fontId="8" fillId="0" borderId="1" xfId="10" applyNumberFormat="1" applyFont="1" applyBorder="1" applyAlignment="1">
      <alignment horizontal="center" vertical="center"/>
    </xf>
    <xf numFmtId="165" fontId="8" fillId="0" borderId="9" xfId="10" applyNumberFormat="1" applyFont="1" applyBorder="1" applyAlignment="1">
      <alignment horizontal="center" vertical="center"/>
    </xf>
    <xf numFmtId="165" fontId="8" fillId="0" borderId="0" xfId="10" applyNumberFormat="1" applyFont="1" applyBorder="1" applyAlignment="1">
      <alignment horizontal="center" vertical="center"/>
    </xf>
    <xf numFmtId="165" fontId="8" fillId="0" borderId="2" xfId="8" applyNumberFormat="1" applyFont="1" applyBorder="1"/>
    <xf numFmtId="165" fontId="8" fillId="0" borderId="0" xfId="8" applyNumberFormat="1" applyFont="1" applyBorder="1"/>
    <xf numFmtId="0" fontId="8" fillId="0" borderId="29" xfId="2" applyFont="1" applyBorder="1" applyAlignment="1">
      <alignment horizontal="left" vertical="center"/>
    </xf>
    <xf numFmtId="165" fontId="8" fillId="0" borderId="17" xfId="8" applyNumberFormat="1" applyFont="1" applyBorder="1"/>
    <xf numFmtId="165" fontId="8" fillId="0" borderId="10" xfId="10" applyNumberFormat="1" applyFont="1" applyBorder="1" applyAlignment="1">
      <alignment horizontal="right" vertical="center"/>
    </xf>
    <xf numFmtId="165" fontId="8" fillId="0" borderId="11" xfId="10" applyNumberFormat="1" applyFont="1" applyBorder="1" applyAlignment="1">
      <alignment horizontal="right" vertical="center"/>
    </xf>
  </cellXfs>
  <cellStyles count="12">
    <cellStyle name="=C:\WINNT35\SYSTEM32\COMMAND.COM 6" xfId="6"/>
    <cellStyle name="Comma 3" xfId="4"/>
    <cellStyle name="Comma 3 2" xfId="11"/>
    <cellStyle name="Normal" xfId="0" builtinId="0"/>
    <cellStyle name="Normal 2" xfId="2"/>
    <cellStyle name="Normal 2 13" xfId="7"/>
    <cellStyle name="Normal 3" xfId="8"/>
    <cellStyle name="Normal 42" xfId="5"/>
    <cellStyle name="Normal 6" xfId="1"/>
    <cellStyle name="Normal 6 2" xfId="9"/>
    <cellStyle name="Normal 6 3" xfId="3"/>
    <cellStyle name="Normal 6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79"/>
  <sheetViews>
    <sheetView tabSelected="1" view="pageBreakPreview" zoomScale="118" zoomScaleNormal="100" zoomScaleSheetLayoutView="118" workbookViewId="0">
      <selection activeCell="H3" sqref="H3"/>
    </sheetView>
  </sheetViews>
  <sheetFormatPr defaultColWidth="9.109375" defaultRowHeight="13.8" x14ac:dyDescent="0.25"/>
  <cols>
    <col min="1" max="1" width="52.6640625" style="1" customWidth="1"/>
    <col min="2" max="2" width="17" style="1" customWidth="1"/>
    <col min="3" max="3" width="14.88671875" style="1" customWidth="1"/>
    <col min="4" max="4" width="14" style="1" customWidth="1"/>
    <col min="5" max="5" width="9.77734375" style="1" bestFit="1" customWidth="1"/>
    <col min="6" max="6" width="7.77734375" style="1" bestFit="1" customWidth="1"/>
    <col min="7" max="7" width="7.5546875" style="1" bestFit="1" customWidth="1"/>
    <col min="8" max="8" width="9.109375" style="1"/>
    <col min="9" max="9" width="8.33203125" style="1" bestFit="1" customWidth="1"/>
    <col min="10" max="16384" width="9.109375" style="1"/>
  </cols>
  <sheetData>
    <row r="1" spans="1:11" ht="16.8" x14ac:dyDescent="0.25">
      <c r="A1" s="33" t="s">
        <v>2</v>
      </c>
      <c r="B1" s="3"/>
      <c r="C1" s="3"/>
      <c r="D1" s="3"/>
      <c r="E1" s="10" t="s">
        <v>31</v>
      </c>
      <c r="J1" s="1">
        <v>24</v>
      </c>
      <c r="K1" s="1">
        <v>10.65</v>
      </c>
    </row>
    <row r="2" spans="1:11" s="3" customFormat="1" ht="29.25" customHeight="1" thickBot="1" x14ac:dyDescent="0.3">
      <c r="A2" s="61" t="s">
        <v>32</v>
      </c>
      <c r="B2" s="61"/>
      <c r="C2" s="61"/>
      <c r="D2" s="61"/>
      <c r="E2" s="61"/>
    </row>
    <row r="3" spans="1:11" s="4" customFormat="1" ht="16.5" customHeight="1" x14ac:dyDescent="0.25">
      <c r="A3" s="48" t="s">
        <v>33</v>
      </c>
      <c r="B3" s="65" t="s">
        <v>30</v>
      </c>
      <c r="C3" s="66"/>
      <c r="D3" s="66"/>
      <c r="E3" s="67"/>
    </row>
    <row r="4" spans="1:11" x14ac:dyDescent="0.25">
      <c r="A4" s="19"/>
      <c r="B4" s="51" t="s">
        <v>0</v>
      </c>
      <c r="C4" s="8" t="s">
        <v>1</v>
      </c>
      <c r="D4" s="8" t="s">
        <v>7</v>
      </c>
      <c r="E4" s="13" t="s">
        <v>8</v>
      </c>
      <c r="G4" s="43"/>
    </row>
    <row r="5" spans="1:11" x14ac:dyDescent="0.25">
      <c r="A5" s="14" t="s">
        <v>5</v>
      </c>
      <c r="B5" s="27">
        <v>380000</v>
      </c>
      <c r="C5" s="18">
        <f>B5/$J$1</f>
        <v>15833.333333333334</v>
      </c>
      <c r="D5" s="18">
        <f>B5/10.65</f>
        <v>35680.751173708923</v>
      </c>
      <c r="E5" s="20">
        <f>C5/10.65</f>
        <v>1486.697965571205</v>
      </c>
    </row>
    <row r="6" spans="1:11" s="5" customFormat="1" ht="14.4" thickBot="1" x14ac:dyDescent="0.3">
      <c r="A6" s="21" t="s">
        <v>6</v>
      </c>
      <c r="B6" s="28">
        <v>342000</v>
      </c>
      <c r="C6" s="22">
        <f>B6/$J$1</f>
        <v>14250</v>
      </c>
      <c r="D6" s="22">
        <f>B6/10.65</f>
        <v>32112.676056338027</v>
      </c>
      <c r="E6" s="23">
        <f>C6/10.65</f>
        <v>1338.0281690140844</v>
      </c>
    </row>
    <row r="7" spans="1:11" s="5" customFormat="1" x14ac:dyDescent="0.25">
      <c r="A7" s="25"/>
      <c r="B7" s="26"/>
      <c r="C7" s="26"/>
      <c r="D7" s="26"/>
      <c r="E7" s="26"/>
    </row>
    <row r="8" spans="1:11" ht="15" customHeight="1" thickBot="1" x14ac:dyDescent="0.3">
      <c r="A8" s="3"/>
      <c r="B8" s="2"/>
      <c r="C8" s="2"/>
      <c r="D8" s="2"/>
      <c r="E8" s="2"/>
    </row>
    <row r="9" spans="1:11" ht="18.75" customHeight="1" x14ac:dyDescent="0.25">
      <c r="A9" s="77" t="s">
        <v>23</v>
      </c>
      <c r="B9" s="74" t="s">
        <v>9</v>
      </c>
      <c r="C9" s="75"/>
      <c r="D9" s="75"/>
      <c r="E9" s="76"/>
    </row>
    <row r="10" spans="1:11" x14ac:dyDescent="0.25">
      <c r="A10" s="78"/>
      <c r="B10" s="51" t="s">
        <v>0</v>
      </c>
      <c r="C10" s="30" t="s">
        <v>1</v>
      </c>
      <c r="D10" s="30" t="s">
        <v>7</v>
      </c>
      <c r="E10" s="31" t="s">
        <v>8</v>
      </c>
    </row>
    <row r="11" spans="1:11" ht="17.25" customHeight="1" x14ac:dyDescent="0.25">
      <c r="A11" s="34" t="s">
        <v>11</v>
      </c>
      <c r="B11" s="71" t="s">
        <v>3</v>
      </c>
      <c r="C11" s="72"/>
      <c r="D11" s="72"/>
      <c r="E11" s="73"/>
    </row>
    <row r="12" spans="1:11" x14ac:dyDescent="0.25">
      <c r="A12" s="35" t="s">
        <v>5</v>
      </c>
      <c r="B12" s="52">
        <v>29000</v>
      </c>
      <c r="C12" s="9">
        <f>B12/$J$1</f>
        <v>1208.3333333333333</v>
      </c>
      <c r="D12" s="9">
        <f>B12/10.65</f>
        <v>2723.0046948356808</v>
      </c>
      <c r="E12" s="15">
        <f>C12/10.65</f>
        <v>113.45852895148668</v>
      </c>
    </row>
    <row r="13" spans="1:11" s="11" customFormat="1" x14ac:dyDescent="0.25">
      <c r="A13" s="36" t="s">
        <v>6</v>
      </c>
      <c r="B13" s="52">
        <v>36800</v>
      </c>
      <c r="C13" s="9">
        <f>B13/$J$1</f>
        <v>1533.3333333333333</v>
      </c>
      <c r="D13" s="9">
        <f>B13/10.65</f>
        <v>3455.3990610328638</v>
      </c>
      <c r="E13" s="15">
        <f>C13/10.65</f>
        <v>143.97496087636932</v>
      </c>
    </row>
    <row r="14" spans="1:11" ht="18" hidden="1" customHeight="1" thickTop="1" thickBot="1" x14ac:dyDescent="0.3">
      <c r="A14" s="37"/>
      <c r="B14" s="29"/>
      <c r="C14" s="12"/>
      <c r="D14" s="12"/>
      <c r="E14" s="24"/>
    </row>
    <row r="15" spans="1:11" x14ac:dyDescent="0.25">
      <c r="A15" s="34" t="s">
        <v>13</v>
      </c>
      <c r="B15" s="68" t="s">
        <v>4</v>
      </c>
      <c r="C15" s="69"/>
      <c r="D15" s="69"/>
      <c r="E15" s="70"/>
    </row>
    <row r="16" spans="1:11" x14ac:dyDescent="0.25">
      <c r="A16" s="35" t="s">
        <v>5</v>
      </c>
      <c r="B16" s="52">
        <v>100000</v>
      </c>
      <c r="C16" s="9">
        <f>B16/$J$1</f>
        <v>4166.666666666667</v>
      </c>
      <c r="D16" s="9">
        <f>B16/10.65</f>
        <v>9389.6713615023473</v>
      </c>
      <c r="E16" s="15">
        <f>C16/10.65</f>
        <v>391.23630672926447</v>
      </c>
    </row>
    <row r="17" spans="1:5" x14ac:dyDescent="0.25">
      <c r="A17" s="36" t="s">
        <v>6</v>
      </c>
      <c r="B17" s="52">
        <v>120000</v>
      </c>
      <c r="C17" s="9">
        <f>B17/$J$1</f>
        <v>5000</v>
      </c>
      <c r="D17" s="9">
        <f>B17/10.65</f>
        <v>11267.605633802816</v>
      </c>
      <c r="E17" s="15">
        <f>C17/10.65</f>
        <v>469.48356807511738</v>
      </c>
    </row>
    <row r="18" spans="1:5" x14ac:dyDescent="0.25">
      <c r="A18" s="38" t="s">
        <v>14</v>
      </c>
      <c r="B18" s="68" t="s">
        <v>12</v>
      </c>
      <c r="C18" s="69"/>
      <c r="D18" s="69"/>
      <c r="E18" s="70"/>
    </row>
    <row r="19" spans="1:5" x14ac:dyDescent="0.25">
      <c r="A19" s="35" t="s">
        <v>5</v>
      </c>
      <c r="B19" s="52">
        <v>1800</v>
      </c>
      <c r="C19" s="9">
        <f>B19/$J$1</f>
        <v>75</v>
      </c>
      <c r="D19" s="9">
        <f>B19/10.65</f>
        <v>169.01408450704224</v>
      </c>
      <c r="E19" s="15">
        <f>C19/10.65</f>
        <v>7.0422535211267601</v>
      </c>
    </row>
    <row r="20" spans="1:5" x14ac:dyDescent="0.25">
      <c r="A20" s="36" t="s">
        <v>6</v>
      </c>
      <c r="B20" s="52">
        <v>15000</v>
      </c>
      <c r="C20" s="9">
        <f>B20/$J$1</f>
        <v>625</v>
      </c>
      <c r="D20" s="9">
        <f>B20/10.65</f>
        <v>1408.450704225352</v>
      </c>
      <c r="E20" s="15">
        <f>C20/10.65</f>
        <v>58.685446009389672</v>
      </c>
    </row>
    <row r="21" spans="1:5" x14ac:dyDescent="0.25">
      <c r="A21" s="38" t="s">
        <v>22</v>
      </c>
      <c r="B21" s="68" t="s">
        <v>15</v>
      </c>
      <c r="C21" s="69"/>
      <c r="D21" s="69"/>
      <c r="E21" s="70"/>
    </row>
    <row r="22" spans="1:5" x14ac:dyDescent="0.25">
      <c r="A22" s="35" t="s">
        <v>5</v>
      </c>
      <c r="B22" s="52">
        <v>1000</v>
      </c>
      <c r="C22" s="9">
        <f>B22/$J$1</f>
        <v>41.666666666666664</v>
      </c>
      <c r="D22" s="9">
        <f>B22/10.65</f>
        <v>93.896713615023472</v>
      </c>
      <c r="E22" s="15">
        <f>C22/10.65</f>
        <v>3.9123630672926444</v>
      </c>
    </row>
    <row r="23" spans="1:5" ht="14.4" thickBot="1" x14ac:dyDescent="0.3">
      <c r="A23" s="39" t="s">
        <v>6</v>
      </c>
      <c r="B23" s="53">
        <v>15000</v>
      </c>
      <c r="C23" s="16">
        <f>B23/$J$1</f>
        <v>625</v>
      </c>
      <c r="D23" s="16">
        <f>B23/10.65</f>
        <v>1408.450704225352</v>
      </c>
      <c r="E23" s="17">
        <f>C23/10.65</f>
        <v>58.685446009389672</v>
      </c>
    </row>
    <row r="24" spans="1:5" ht="15" customHeight="1" x14ac:dyDescent="0.25">
      <c r="A24" s="3"/>
      <c r="B24" s="2"/>
      <c r="C24" s="2"/>
      <c r="D24" s="2"/>
      <c r="E24" s="2"/>
    </row>
    <row r="25" spans="1:5" ht="15" customHeight="1" thickBot="1" x14ac:dyDescent="0.3">
      <c r="A25" s="6"/>
      <c r="B25" s="7"/>
      <c r="C25" s="7"/>
      <c r="D25" s="7"/>
      <c r="E25" s="7"/>
    </row>
    <row r="26" spans="1:5" ht="21.75" customHeight="1" x14ac:dyDescent="0.25">
      <c r="A26" s="77" t="s">
        <v>10</v>
      </c>
      <c r="B26" s="79" t="s">
        <v>9</v>
      </c>
      <c r="C26" s="75"/>
      <c r="D26" s="75"/>
      <c r="E26" s="76"/>
    </row>
    <row r="27" spans="1:5" x14ac:dyDescent="0.25">
      <c r="A27" s="78"/>
      <c r="B27" s="32" t="s">
        <v>0</v>
      </c>
      <c r="C27" s="30" t="s">
        <v>1</v>
      </c>
      <c r="D27" s="30" t="s">
        <v>7</v>
      </c>
      <c r="E27" s="31" t="s">
        <v>8</v>
      </c>
    </row>
    <row r="28" spans="1:5" x14ac:dyDescent="0.25">
      <c r="A28" s="46" t="s">
        <v>5</v>
      </c>
      <c r="B28" s="62"/>
      <c r="C28" s="63"/>
      <c r="D28" s="63"/>
      <c r="E28" s="64"/>
    </row>
    <row r="29" spans="1:5" x14ac:dyDescent="0.25">
      <c r="A29" s="35" t="s">
        <v>16</v>
      </c>
      <c r="B29" s="54">
        <v>1800</v>
      </c>
      <c r="C29" s="47">
        <f t="shared" ref="C29:C40" si="0">B29/$J$1</f>
        <v>75</v>
      </c>
      <c r="D29" s="47">
        <f t="shared" ref="D29:D40" si="1">B29/10.65</f>
        <v>169.01408450704224</v>
      </c>
      <c r="E29" s="41">
        <f t="shared" ref="E29:E40" si="2">C29/10.65</f>
        <v>7.0422535211267601</v>
      </c>
    </row>
    <row r="30" spans="1:5" x14ac:dyDescent="0.25">
      <c r="A30" s="35" t="s">
        <v>17</v>
      </c>
      <c r="B30" s="55">
        <v>75000</v>
      </c>
      <c r="C30" s="47">
        <f t="shared" si="0"/>
        <v>3125</v>
      </c>
      <c r="D30" s="47">
        <f t="shared" si="1"/>
        <v>7042.2535211267605</v>
      </c>
      <c r="E30" s="41">
        <f t="shared" si="2"/>
        <v>293.42723004694835</v>
      </c>
    </row>
    <row r="31" spans="1:5" x14ac:dyDescent="0.25">
      <c r="A31" s="35" t="s">
        <v>18</v>
      </c>
      <c r="B31" s="55">
        <v>150000</v>
      </c>
      <c r="C31" s="47">
        <f t="shared" si="0"/>
        <v>6250</v>
      </c>
      <c r="D31" s="47">
        <f t="shared" si="1"/>
        <v>14084.507042253521</v>
      </c>
      <c r="E31" s="41">
        <f t="shared" si="2"/>
        <v>586.85446009389671</v>
      </c>
    </row>
    <row r="32" spans="1:5" x14ac:dyDescent="0.25">
      <c r="A32" s="35" t="s">
        <v>19</v>
      </c>
      <c r="B32" s="56">
        <v>120000</v>
      </c>
      <c r="C32" s="47">
        <f t="shared" si="0"/>
        <v>5000</v>
      </c>
      <c r="D32" s="47">
        <f t="shared" si="1"/>
        <v>11267.605633802816</v>
      </c>
      <c r="E32" s="41">
        <f t="shared" si="2"/>
        <v>469.48356807511738</v>
      </c>
    </row>
    <row r="33" spans="1:5" x14ac:dyDescent="0.25">
      <c r="A33" s="35" t="s">
        <v>20</v>
      </c>
      <c r="B33" s="56">
        <v>80000</v>
      </c>
      <c r="C33" s="47">
        <f t="shared" si="0"/>
        <v>3333.3333333333335</v>
      </c>
      <c r="D33" s="47">
        <f t="shared" si="1"/>
        <v>7511.737089201878</v>
      </c>
      <c r="E33" s="41">
        <f t="shared" si="2"/>
        <v>312.98904538341156</v>
      </c>
    </row>
    <row r="34" spans="1:5" x14ac:dyDescent="0.25">
      <c r="A34" s="35" t="s">
        <v>24</v>
      </c>
      <c r="B34" s="56">
        <v>18000</v>
      </c>
      <c r="C34" s="47">
        <f t="shared" si="0"/>
        <v>750</v>
      </c>
      <c r="D34" s="47">
        <f t="shared" si="1"/>
        <v>1690.1408450704225</v>
      </c>
      <c r="E34" s="41">
        <f t="shared" si="2"/>
        <v>70.422535211267601</v>
      </c>
    </row>
    <row r="35" spans="1:5" x14ac:dyDescent="0.25">
      <c r="A35" s="35" t="s">
        <v>21</v>
      </c>
      <c r="B35" s="56">
        <v>18000</v>
      </c>
      <c r="C35" s="47">
        <f t="shared" si="0"/>
        <v>750</v>
      </c>
      <c r="D35" s="47">
        <f t="shared" si="1"/>
        <v>1690.1408450704225</v>
      </c>
      <c r="E35" s="41">
        <f t="shared" si="2"/>
        <v>70.422535211267601</v>
      </c>
    </row>
    <row r="36" spans="1:5" x14ac:dyDescent="0.25">
      <c r="A36" s="35" t="s">
        <v>25</v>
      </c>
      <c r="B36" s="56">
        <v>18000</v>
      </c>
      <c r="C36" s="47">
        <f t="shared" si="0"/>
        <v>750</v>
      </c>
      <c r="D36" s="47">
        <f t="shared" si="1"/>
        <v>1690.1408450704225</v>
      </c>
      <c r="E36" s="41">
        <f t="shared" si="2"/>
        <v>70.422535211267601</v>
      </c>
    </row>
    <row r="37" spans="1:5" x14ac:dyDescent="0.25">
      <c r="A37" s="35" t="s">
        <v>26</v>
      </c>
      <c r="B37" s="56">
        <v>18000</v>
      </c>
      <c r="C37" s="47">
        <f t="shared" si="0"/>
        <v>750</v>
      </c>
      <c r="D37" s="47">
        <f t="shared" si="1"/>
        <v>1690.1408450704225</v>
      </c>
      <c r="E37" s="41">
        <f t="shared" si="2"/>
        <v>70.422535211267601</v>
      </c>
    </row>
    <row r="38" spans="1:5" x14ac:dyDescent="0.25">
      <c r="A38" s="35" t="s">
        <v>27</v>
      </c>
      <c r="B38" s="56">
        <v>18000</v>
      </c>
      <c r="C38" s="47">
        <f t="shared" si="0"/>
        <v>750</v>
      </c>
      <c r="D38" s="47">
        <f t="shared" si="1"/>
        <v>1690.1408450704225</v>
      </c>
      <c r="E38" s="41">
        <f t="shared" si="2"/>
        <v>70.422535211267601</v>
      </c>
    </row>
    <row r="39" spans="1:5" x14ac:dyDescent="0.25">
      <c r="A39" s="35" t="s">
        <v>28</v>
      </c>
      <c r="B39" s="56">
        <v>18000</v>
      </c>
      <c r="C39" s="47">
        <f t="shared" si="0"/>
        <v>750</v>
      </c>
      <c r="D39" s="47">
        <f t="shared" si="1"/>
        <v>1690.1408450704225</v>
      </c>
      <c r="E39" s="41">
        <f t="shared" si="2"/>
        <v>70.422535211267601</v>
      </c>
    </row>
    <row r="40" spans="1:5" ht="14.4" thickBot="1" x14ac:dyDescent="0.3">
      <c r="A40" s="44" t="s">
        <v>29</v>
      </c>
      <c r="B40" s="56">
        <v>18000</v>
      </c>
      <c r="C40" s="47">
        <f t="shared" si="0"/>
        <v>750</v>
      </c>
      <c r="D40" s="47">
        <f t="shared" si="1"/>
        <v>1690.1408450704225</v>
      </c>
      <c r="E40" s="41">
        <f t="shared" si="2"/>
        <v>70.422535211267601</v>
      </c>
    </row>
    <row r="41" spans="1:5" x14ac:dyDescent="0.25">
      <c r="A41" s="45" t="s">
        <v>6</v>
      </c>
      <c r="B41" s="58"/>
      <c r="C41" s="59"/>
      <c r="D41" s="59"/>
      <c r="E41" s="60"/>
    </row>
    <row r="42" spans="1:5" x14ac:dyDescent="0.25">
      <c r="A42" s="35" t="s">
        <v>16</v>
      </c>
      <c r="B42" s="55">
        <v>1000</v>
      </c>
      <c r="C42" s="47">
        <f t="shared" ref="C42:C53" si="3">B42/$J$1</f>
        <v>41.666666666666664</v>
      </c>
      <c r="D42" s="47">
        <f t="shared" ref="D42:D53" si="4">B42/10.65</f>
        <v>93.896713615023472</v>
      </c>
      <c r="E42" s="41">
        <f>C42/10.65</f>
        <v>3.9123630672926444</v>
      </c>
    </row>
    <row r="43" spans="1:5" x14ac:dyDescent="0.25">
      <c r="A43" s="35" t="s">
        <v>17</v>
      </c>
      <c r="B43" s="55">
        <v>85000</v>
      </c>
      <c r="C43" s="47">
        <f t="shared" si="3"/>
        <v>3541.6666666666665</v>
      </c>
      <c r="D43" s="47">
        <f t="shared" si="4"/>
        <v>7981.2206572769946</v>
      </c>
      <c r="E43" s="41">
        <f t="shared" ref="E43:E53" si="5">C43/10.65</f>
        <v>332.55086071987478</v>
      </c>
    </row>
    <row r="44" spans="1:5" x14ac:dyDescent="0.25">
      <c r="A44" s="35" t="s">
        <v>18</v>
      </c>
      <c r="B44" s="55">
        <v>150000</v>
      </c>
      <c r="C44" s="47">
        <f t="shared" si="3"/>
        <v>6250</v>
      </c>
      <c r="D44" s="47">
        <f t="shared" si="4"/>
        <v>14084.507042253521</v>
      </c>
      <c r="E44" s="41">
        <f t="shared" si="5"/>
        <v>586.85446009389671</v>
      </c>
    </row>
    <row r="45" spans="1:5" x14ac:dyDescent="0.25">
      <c r="A45" s="35" t="s">
        <v>19</v>
      </c>
      <c r="B45" s="56">
        <v>120000</v>
      </c>
      <c r="C45" s="47">
        <f t="shared" si="3"/>
        <v>5000</v>
      </c>
      <c r="D45" s="47">
        <f t="shared" si="4"/>
        <v>11267.605633802816</v>
      </c>
      <c r="E45" s="41">
        <f t="shared" si="5"/>
        <v>469.48356807511738</v>
      </c>
    </row>
    <row r="46" spans="1:5" x14ac:dyDescent="0.25">
      <c r="A46" s="35" t="s">
        <v>20</v>
      </c>
      <c r="B46" s="56">
        <v>90000</v>
      </c>
      <c r="C46" s="47">
        <f t="shared" si="3"/>
        <v>3750</v>
      </c>
      <c r="D46" s="47">
        <f t="shared" si="4"/>
        <v>8450.7042253521122</v>
      </c>
      <c r="E46" s="41">
        <f t="shared" si="5"/>
        <v>352.11267605633799</v>
      </c>
    </row>
    <row r="47" spans="1:5" x14ac:dyDescent="0.25">
      <c r="A47" s="35" t="s">
        <v>24</v>
      </c>
      <c r="B47" s="55">
        <v>5000</v>
      </c>
      <c r="C47" s="47">
        <f t="shared" si="3"/>
        <v>208.33333333333334</v>
      </c>
      <c r="D47" s="47">
        <f t="shared" si="4"/>
        <v>469.48356807511738</v>
      </c>
      <c r="E47" s="41">
        <f t="shared" si="5"/>
        <v>19.561815336463223</v>
      </c>
    </row>
    <row r="48" spans="1:5" s="5" customFormat="1" x14ac:dyDescent="0.25">
      <c r="A48" s="35" t="s">
        <v>21</v>
      </c>
      <c r="B48" s="55">
        <v>5000</v>
      </c>
      <c r="C48" s="47">
        <f t="shared" si="3"/>
        <v>208.33333333333334</v>
      </c>
      <c r="D48" s="47">
        <f t="shared" si="4"/>
        <v>469.48356807511738</v>
      </c>
      <c r="E48" s="41">
        <f t="shared" si="5"/>
        <v>19.561815336463223</v>
      </c>
    </row>
    <row r="49" spans="1:9" s="5" customFormat="1" x14ac:dyDescent="0.25">
      <c r="A49" s="35" t="s">
        <v>25</v>
      </c>
      <c r="B49" s="55">
        <v>5000</v>
      </c>
      <c r="C49" s="47">
        <f t="shared" si="3"/>
        <v>208.33333333333334</v>
      </c>
      <c r="D49" s="47">
        <f t="shared" si="4"/>
        <v>469.48356807511738</v>
      </c>
      <c r="E49" s="41">
        <f t="shared" si="5"/>
        <v>19.561815336463223</v>
      </c>
    </row>
    <row r="50" spans="1:9" s="5" customFormat="1" x14ac:dyDescent="0.25">
      <c r="A50" s="35" t="s">
        <v>26</v>
      </c>
      <c r="B50" s="55">
        <v>5000</v>
      </c>
      <c r="C50" s="47">
        <f t="shared" si="3"/>
        <v>208.33333333333334</v>
      </c>
      <c r="D50" s="47">
        <f t="shared" si="4"/>
        <v>469.48356807511738</v>
      </c>
      <c r="E50" s="41">
        <f t="shared" si="5"/>
        <v>19.561815336463223</v>
      </c>
    </row>
    <row r="51" spans="1:9" s="5" customFormat="1" x14ac:dyDescent="0.25">
      <c r="A51" s="35" t="s">
        <v>27</v>
      </c>
      <c r="B51" s="55">
        <v>5000</v>
      </c>
      <c r="C51" s="47">
        <f t="shared" si="3"/>
        <v>208.33333333333334</v>
      </c>
      <c r="D51" s="47">
        <f t="shared" si="4"/>
        <v>469.48356807511738</v>
      </c>
      <c r="E51" s="41">
        <f t="shared" si="5"/>
        <v>19.561815336463223</v>
      </c>
    </row>
    <row r="52" spans="1:9" s="5" customFormat="1" x14ac:dyDescent="0.25">
      <c r="A52" s="35" t="s">
        <v>28</v>
      </c>
      <c r="B52" s="55">
        <v>5000</v>
      </c>
      <c r="C52" s="47">
        <f t="shared" si="3"/>
        <v>208.33333333333334</v>
      </c>
      <c r="D52" s="47">
        <f t="shared" si="4"/>
        <v>469.48356807511738</v>
      </c>
      <c r="E52" s="41">
        <f t="shared" si="5"/>
        <v>19.561815336463223</v>
      </c>
    </row>
    <row r="53" spans="1:9" s="5" customFormat="1" ht="14.4" thickBot="1" x14ac:dyDescent="0.3">
      <c r="A53" s="40" t="s">
        <v>29</v>
      </c>
      <c r="B53" s="80">
        <v>5000</v>
      </c>
      <c r="C53" s="49">
        <f t="shared" si="3"/>
        <v>208.33333333333334</v>
      </c>
      <c r="D53" s="49">
        <f t="shared" si="4"/>
        <v>469.48356807511738</v>
      </c>
      <c r="E53" s="42">
        <f t="shared" si="5"/>
        <v>19.561815336463223</v>
      </c>
    </row>
    <row r="54" spans="1:9" s="50" customFormat="1" x14ac:dyDescent="0.25"/>
    <row r="55" spans="1:9" s="50" customFormat="1" x14ac:dyDescent="0.25"/>
    <row r="56" spans="1:9" s="50" customFormat="1" ht="16.8" x14ac:dyDescent="0.25">
      <c r="A56" s="81" t="s">
        <v>2</v>
      </c>
      <c r="B56" s="82"/>
      <c r="C56" s="82"/>
      <c r="D56" s="82"/>
      <c r="E56" s="83"/>
      <c r="H56"/>
      <c r="I56"/>
    </row>
    <row r="57" spans="1:9" s="50" customFormat="1" ht="18.600000000000001" thickBot="1" x14ac:dyDescent="0.3">
      <c r="A57" s="84" t="s">
        <v>34</v>
      </c>
      <c r="B57" s="84"/>
      <c r="C57" s="84"/>
      <c r="D57" s="84"/>
      <c r="E57" s="84"/>
      <c r="F57" s="84"/>
      <c r="G57" s="84"/>
      <c r="H57" s="84"/>
      <c r="I57" s="84"/>
    </row>
    <row r="58" spans="1:9" s="50" customFormat="1" x14ac:dyDescent="0.25">
      <c r="A58" s="85" t="s">
        <v>33</v>
      </c>
      <c r="B58" s="86" t="s">
        <v>35</v>
      </c>
      <c r="C58" s="87"/>
      <c r="D58" s="87"/>
      <c r="E58" s="88"/>
      <c r="F58" s="89" t="s">
        <v>36</v>
      </c>
      <c r="G58" s="90"/>
      <c r="H58" s="90"/>
      <c r="I58" s="91"/>
    </row>
    <row r="59" spans="1:9" s="50" customFormat="1" x14ac:dyDescent="0.25">
      <c r="A59" s="92"/>
      <c r="B59" s="93" t="s">
        <v>0</v>
      </c>
      <c r="C59" s="57" t="s">
        <v>1</v>
      </c>
      <c r="D59" s="57" t="s">
        <v>7</v>
      </c>
      <c r="E59" s="94" t="s">
        <v>8</v>
      </c>
      <c r="F59" s="93" t="s">
        <v>0</v>
      </c>
      <c r="G59" s="57" t="s">
        <v>1</v>
      </c>
      <c r="H59" s="57" t="s">
        <v>7</v>
      </c>
      <c r="I59" s="94" t="s">
        <v>8</v>
      </c>
    </row>
    <row r="60" spans="1:9" s="50" customFormat="1" ht="14.4" thickBot="1" x14ac:dyDescent="0.3">
      <c r="A60" s="95" t="s">
        <v>37</v>
      </c>
      <c r="B60" s="96">
        <v>20274</v>
      </c>
      <c r="C60" s="97">
        <v>844.75</v>
      </c>
      <c r="D60" s="97">
        <v>1903.6619718309857</v>
      </c>
      <c r="E60" s="98">
        <v>79.319248826291073</v>
      </c>
      <c r="F60" s="99">
        <v>500</v>
      </c>
      <c r="G60" s="100">
        <v>20.833333333333332</v>
      </c>
      <c r="H60" s="100">
        <v>46.948356807511736</v>
      </c>
      <c r="I60" s="101">
        <v>1.9561815336463222</v>
      </c>
    </row>
    <row r="61" spans="1:9" s="50" customFormat="1" x14ac:dyDescent="0.25">
      <c r="A61" s="102"/>
      <c r="B61" s="103"/>
      <c r="C61" s="103"/>
      <c r="D61" s="103"/>
      <c r="E61" s="104"/>
      <c r="F61" s="105"/>
      <c r="G61" s="105"/>
      <c r="H61" s="105"/>
      <c r="I61" s="105"/>
    </row>
    <row r="62" spans="1:9" s="50" customFormat="1" ht="14.4" thickBot="1" x14ac:dyDescent="0.3">
      <c r="A62" s="106"/>
      <c r="B62" s="107"/>
      <c r="C62" s="107"/>
      <c r="D62" s="107"/>
      <c r="E62" s="108"/>
      <c r="F62" s="107"/>
      <c r="G62" s="107"/>
      <c r="H62" s="107"/>
      <c r="I62" s="107"/>
    </row>
    <row r="63" spans="1:9" s="50" customFormat="1" x14ac:dyDescent="0.25">
      <c r="A63" s="109" t="s">
        <v>23</v>
      </c>
      <c r="B63" s="110" t="s">
        <v>9</v>
      </c>
      <c r="C63" s="111"/>
      <c r="D63" s="111"/>
      <c r="E63" s="112"/>
      <c r="F63" s="113"/>
      <c r="G63" s="113"/>
      <c r="H63" s="113"/>
      <c r="I63" s="113"/>
    </row>
    <row r="64" spans="1:9" s="50" customFormat="1" x14ac:dyDescent="0.25">
      <c r="A64" s="114"/>
      <c r="B64" s="93" t="s">
        <v>0</v>
      </c>
      <c r="C64" s="57" t="s">
        <v>1</v>
      </c>
      <c r="D64" s="57" t="s">
        <v>7</v>
      </c>
      <c r="E64" s="94" t="s">
        <v>8</v>
      </c>
      <c r="F64" s="115"/>
      <c r="G64" s="115"/>
      <c r="H64" s="115"/>
      <c r="I64" s="115"/>
    </row>
    <row r="65" spans="1:9" s="50" customFormat="1" x14ac:dyDescent="0.25">
      <c r="A65" s="34" t="s">
        <v>11</v>
      </c>
      <c r="B65" s="116" t="s">
        <v>3</v>
      </c>
      <c r="C65" s="117"/>
      <c r="D65" s="117"/>
      <c r="E65" s="118"/>
      <c r="F65" s="119"/>
      <c r="G65" s="119"/>
      <c r="H65" s="119"/>
      <c r="I65" s="119"/>
    </row>
    <row r="66" spans="1:9" x14ac:dyDescent="0.25">
      <c r="A66" s="95" t="s">
        <v>37</v>
      </c>
      <c r="B66" s="120">
        <v>20200</v>
      </c>
      <c r="C66" s="121">
        <v>841.66666666666663</v>
      </c>
      <c r="D66" s="121">
        <v>1896.7136150234742</v>
      </c>
      <c r="E66" s="122">
        <v>79.029733959311415</v>
      </c>
      <c r="F66" s="123"/>
      <c r="G66" s="123"/>
      <c r="H66" s="123"/>
      <c r="I66" s="123"/>
    </row>
    <row r="67" spans="1:9" x14ac:dyDescent="0.25">
      <c r="A67" s="124"/>
      <c r="B67" s="125"/>
      <c r="C67" s="126"/>
      <c r="D67" s="126"/>
      <c r="E67" s="127"/>
      <c r="F67" s="128"/>
      <c r="G67" s="128"/>
      <c r="H67" s="128"/>
      <c r="I67" s="128"/>
    </row>
    <row r="68" spans="1:9" x14ac:dyDescent="0.25">
      <c r="A68" s="34" t="s">
        <v>13</v>
      </c>
      <c r="B68" s="129" t="s">
        <v>4</v>
      </c>
      <c r="C68" s="130"/>
      <c r="D68" s="130"/>
      <c r="E68" s="131"/>
      <c r="F68" s="132"/>
      <c r="G68" s="132"/>
      <c r="H68" s="132"/>
      <c r="I68" s="132"/>
    </row>
    <row r="69" spans="1:9" x14ac:dyDescent="0.25">
      <c r="A69" s="95" t="s">
        <v>37</v>
      </c>
      <c r="B69" s="120">
        <v>48000</v>
      </c>
      <c r="C69" s="121">
        <v>2000</v>
      </c>
      <c r="D69" s="121">
        <v>4507.0422535211264</v>
      </c>
      <c r="E69" s="122">
        <v>187.79342723004694</v>
      </c>
      <c r="F69" s="123"/>
      <c r="G69" s="123"/>
      <c r="H69" s="123"/>
      <c r="I69" s="123"/>
    </row>
    <row r="70" spans="1:9" x14ac:dyDescent="0.25">
      <c r="A70" s="106"/>
      <c r="B70" s="107"/>
      <c r="C70" s="107"/>
      <c r="D70" s="107"/>
      <c r="E70" s="108"/>
      <c r="F70" s="107"/>
      <c r="G70" s="107"/>
      <c r="H70" s="107"/>
      <c r="I70" s="107"/>
    </row>
    <row r="71" spans="1:9" ht="14.4" thickBot="1" x14ac:dyDescent="0.3">
      <c r="A71" s="133"/>
      <c r="B71" s="107"/>
      <c r="C71" s="107"/>
      <c r="D71" s="107"/>
      <c r="E71" s="108"/>
      <c r="F71" s="107"/>
      <c r="G71" s="107"/>
      <c r="H71" s="107"/>
      <c r="I71" s="107"/>
    </row>
    <row r="72" spans="1:9" x14ac:dyDescent="0.25">
      <c r="A72" s="134" t="s">
        <v>10</v>
      </c>
      <c r="B72" s="135" t="s">
        <v>9</v>
      </c>
      <c r="C72" s="111"/>
      <c r="D72" s="111"/>
      <c r="E72" s="112"/>
      <c r="F72" s="113"/>
      <c r="G72" s="113"/>
      <c r="H72" s="113"/>
      <c r="I72" s="113"/>
    </row>
    <row r="73" spans="1:9" x14ac:dyDescent="0.25">
      <c r="A73" s="136"/>
      <c r="B73" s="137" t="s">
        <v>0</v>
      </c>
      <c r="C73" s="57" t="s">
        <v>1</v>
      </c>
      <c r="D73" s="57" t="s">
        <v>7</v>
      </c>
      <c r="E73" s="94" t="s">
        <v>8</v>
      </c>
      <c r="F73" s="115"/>
      <c r="G73" s="115"/>
      <c r="H73" s="115"/>
      <c r="I73" s="115"/>
    </row>
    <row r="74" spans="1:9" x14ac:dyDescent="0.25">
      <c r="A74" s="138" t="s">
        <v>37</v>
      </c>
      <c r="B74" s="139"/>
      <c r="C74" s="140"/>
      <c r="D74" s="140"/>
      <c r="E74" s="141"/>
      <c r="F74" s="142"/>
      <c r="G74" s="142"/>
      <c r="H74" s="142"/>
      <c r="I74" s="142"/>
    </row>
    <row r="75" spans="1:9" x14ac:dyDescent="0.25">
      <c r="A75" s="138" t="s">
        <v>17</v>
      </c>
      <c r="B75" s="143">
        <v>23700</v>
      </c>
      <c r="C75" s="121">
        <v>987.5</v>
      </c>
      <c r="D75" s="121">
        <v>2225.3521126760561</v>
      </c>
      <c r="E75" s="122">
        <v>92.72300469483568</v>
      </c>
      <c r="F75" s="144"/>
      <c r="G75" s="123"/>
      <c r="H75" s="123"/>
      <c r="I75" s="123"/>
    </row>
    <row r="76" spans="1:9" x14ac:dyDescent="0.25">
      <c r="A76" s="138" t="s">
        <v>18</v>
      </c>
      <c r="B76" s="143">
        <v>30000</v>
      </c>
      <c r="C76" s="121">
        <v>1250</v>
      </c>
      <c r="D76" s="121">
        <v>2816.9014084507039</v>
      </c>
      <c r="E76" s="122">
        <v>117.37089201877934</v>
      </c>
      <c r="F76" s="144"/>
      <c r="G76" s="123"/>
      <c r="H76" s="123"/>
      <c r="I76" s="123"/>
    </row>
    <row r="77" spans="1:9" x14ac:dyDescent="0.25">
      <c r="A77" s="138" t="s">
        <v>19</v>
      </c>
      <c r="B77" s="143">
        <v>42000</v>
      </c>
      <c r="C77" s="121">
        <v>1750</v>
      </c>
      <c r="D77" s="121">
        <v>3943.6619718309857</v>
      </c>
      <c r="E77" s="122">
        <v>164.31924882629107</v>
      </c>
      <c r="F77" s="144"/>
      <c r="G77" s="123"/>
      <c r="H77" s="123"/>
      <c r="I77" s="123"/>
    </row>
    <row r="78" spans="1:9" x14ac:dyDescent="0.25">
      <c r="A78" s="138" t="s">
        <v>20</v>
      </c>
      <c r="B78" s="143">
        <v>42000</v>
      </c>
      <c r="C78" s="121">
        <v>1750</v>
      </c>
      <c r="D78" s="121">
        <v>3943.6619718309857</v>
      </c>
      <c r="E78" s="122">
        <v>164.31924882629107</v>
      </c>
      <c r="F78" s="144"/>
      <c r="G78" s="123"/>
      <c r="H78" s="123"/>
      <c r="I78" s="123"/>
    </row>
    <row r="79" spans="1:9" ht="14.4" thickBot="1" x14ac:dyDescent="0.3">
      <c r="A79" s="145" t="s">
        <v>24</v>
      </c>
      <c r="B79" s="146">
        <v>10000</v>
      </c>
      <c r="C79" s="147">
        <v>416.66666666666669</v>
      </c>
      <c r="D79" s="147">
        <v>938.96713615023475</v>
      </c>
      <c r="E79" s="148">
        <v>39.123630672926446</v>
      </c>
      <c r="F79" s="144"/>
      <c r="G79" s="123"/>
      <c r="H79" s="123"/>
      <c r="I79" s="123"/>
    </row>
  </sheetData>
  <mergeCells count="27">
    <mergeCell ref="B74:E74"/>
    <mergeCell ref="F74:I74"/>
    <mergeCell ref="B65:E65"/>
    <mergeCell ref="F65:I65"/>
    <mergeCell ref="B68:E68"/>
    <mergeCell ref="F68:I68"/>
    <mergeCell ref="A72:A73"/>
    <mergeCell ref="B72:E72"/>
    <mergeCell ref="F72:I72"/>
    <mergeCell ref="A57:I57"/>
    <mergeCell ref="B58:E58"/>
    <mergeCell ref="F58:I58"/>
    <mergeCell ref="A63:A64"/>
    <mergeCell ref="B63:E63"/>
    <mergeCell ref="F63:I63"/>
    <mergeCell ref="B41:E41"/>
    <mergeCell ref="A2:E2"/>
    <mergeCell ref="B28:E28"/>
    <mergeCell ref="B3:E3"/>
    <mergeCell ref="B15:E15"/>
    <mergeCell ref="B11:E11"/>
    <mergeCell ref="B18:E18"/>
    <mergeCell ref="B21:E21"/>
    <mergeCell ref="B9:E9"/>
    <mergeCell ref="A26:A27"/>
    <mergeCell ref="A9:A10"/>
    <mergeCell ref="B26:E26"/>
  </mergeCells>
  <printOptions horizontalCentered="1"/>
  <pageMargins left="0.2" right="0" top="0.5" bottom="0.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ESTIMARE I_E-2017-2018</vt:lpstr>
      <vt:lpstr>'ESTIMARE I_E-2017-2018'!Print_Area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Paun</dc:creator>
  <cp:lastModifiedBy>Stefan Paun</cp:lastModifiedBy>
  <cp:lastPrinted>2017-05-25T11:06:01Z</cp:lastPrinted>
  <dcterms:created xsi:type="dcterms:W3CDTF">2016-11-22T06:57:57Z</dcterms:created>
  <dcterms:modified xsi:type="dcterms:W3CDTF">2017-09-04T09:03:25Z</dcterms:modified>
</cp:coreProperties>
</file>