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2. Februarie 2021\"/>
    </mc:Choice>
  </mc:AlternateContent>
  <bookViews>
    <workbookView xWindow="0" yWindow="0" windowWidth="21885" windowHeight="14940"/>
  </bookViews>
  <sheets>
    <sheet name="PMP - zilnic" sheetId="2" r:id="rId1"/>
  </sheets>
  <calcPr calcId="152511"/>
</workbook>
</file>

<file path=xl/calcChain.xml><?xml version="1.0" encoding="utf-8"?>
<calcChain xmlns="http://schemas.openxmlformats.org/spreadsheetml/2006/main">
  <c r="G14" i="2" l="1"/>
  <c r="G15" i="2"/>
  <c r="G16" i="2"/>
  <c r="G17" i="2"/>
  <c r="F14" i="2"/>
  <c r="F15" i="2"/>
  <c r="F16" i="2"/>
  <c r="G12" i="2" l="1"/>
  <c r="G13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F12" i="2"/>
  <c r="F13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G11" i="2" l="1"/>
  <c r="F11" i="2"/>
</calcChain>
</file>

<file path=xl/sharedStrings.xml><?xml version="1.0" encoding="utf-8"?>
<sst xmlns="http://schemas.openxmlformats.org/spreadsheetml/2006/main" count="43" uniqueCount="27">
  <si>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</si>
  <si>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</si>
  <si>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</si>
  <si>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</si>
  <si>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</si>
  <si>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</si>
  <si>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</si>
  <si>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</si>
  <si>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</si>
  <si>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</si>
  <si>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</si>
  <si>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</si>
  <si>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</si>
  <si>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</si>
  <si>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</si>
  <si>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</si>
  <si>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</si>
  <si>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</si>
  <si>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</si>
  <si>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>OTS a vândut gaze de echilibrare  TSO sold balancing gases                                   OTS a cumpărat gaze de echilibrare                                  OTS bought balancing gases</t>
  </si>
  <si>
    <t xml:space="preserve">OTS a vândut gaze de echilibrare  TSO sold balancing gases                                                                  </t>
  </si>
  <si>
    <t xml:space="preserve">Preţul mediu ponderat zilnic al tranzacțiilor cu gaze pe piețele centralizate                (PMP - lei/MWh) </t>
  </si>
  <si>
    <t>luna Februarie 2021</t>
  </si>
  <si>
    <t>February 2021</t>
  </si>
  <si>
    <t>OTS a cumpărat gaze de echilibrare                                  OTS bought balancing gases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</si>
  <si>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</si>
  <si>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The monthly average weighted price  is calculated as an average weight of the average prices calculated on a daily basis, according to Art.102¹ of the Network Code, weighted by the traded quantities.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</si>
</sst>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5" borderId="1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2" fontId="3" fillId="4" borderId="20" xfId="0" applyNumberFormat="1" applyFont="1" applyFill="1" applyBorder="1" applyAlignment="1">
      <alignment horizontal="left" vertical="center" wrapText="1"/>
    </xf>
    <xf numFmtId="2" fontId="3" fillId="4" borderId="21" xfId="0" applyNumberFormat="1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FFCC"/>
      <color rgb="FFFFFFFF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8"/>
  <sheetViews>
    <sheetView tabSelected="1" zoomScaleNormal="100" workbookViewId="0">
      <pane ySplit="10" topLeftCell="A33" activePane="bottomLeft" state="frozen"/>
      <selection pane="bottomLeft" activeCell="C44" sqref="C44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style="18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30" t="s">
        <v>6</v>
      </c>
      <c r="B1" s="30"/>
      <c r="C1" s="30"/>
      <c r="D1" s="30"/>
      <c r="E1" s="30"/>
      <c r="F1" s="30"/>
      <c r="G1" s="30"/>
    </row>
    <row r="2" spans="1:9" ht="15.75" x14ac:dyDescent="0.2">
      <c r="A2" s="30" t="s">
        <v>22</v>
      </c>
      <c r="B2" s="30"/>
      <c r="C2" s="30"/>
      <c r="D2" s="30"/>
      <c r="E2" s="30"/>
      <c r="F2" s="30"/>
      <c r="G2" s="30"/>
    </row>
    <row r="3" spans="1:9" ht="15.75" x14ac:dyDescent="0.2">
      <c r="A3" s="30" t="s">
        <v>7</v>
      </c>
      <c r="B3" s="30"/>
      <c r="C3" s="30"/>
      <c r="D3" s="30"/>
      <c r="E3" s="30"/>
      <c r="F3" s="30"/>
      <c r="G3" s="30"/>
    </row>
    <row r="4" spans="1:9" ht="16.5" thickBot="1" x14ac:dyDescent="0.25">
      <c r="A4" s="36" t="s">
        <v>23</v>
      </c>
      <c r="B4" s="36"/>
      <c r="C4" s="36"/>
      <c r="D4" s="36"/>
      <c r="E4" s="36"/>
      <c r="F4" s="37"/>
      <c r="G4" s="37"/>
    </row>
    <row r="5" spans="1:9" x14ac:dyDescent="0.2">
      <c r="A5" s="27" t="s">
        <v>0</v>
      </c>
      <c r="B5" s="33" t="s">
        <v>13</v>
      </c>
      <c r="C5" s="27" t="s">
        <v>21</v>
      </c>
      <c r="D5" s="27" t="s">
        <v>15</v>
      </c>
      <c r="E5" s="38" t="s">
        <v>14</v>
      </c>
      <c r="F5" s="31" t="s">
        <v>16</v>
      </c>
      <c r="G5" s="32"/>
      <c r="H5"/>
      <c r="I5"/>
    </row>
    <row r="6" spans="1:9" ht="25.5" x14ac:dyDescent="0.2">
      <c r="A6" s="28"/>
      <c r="B6" s="34"/>
      <c r="C6" s="28"/>
      <c r="D6" s="28"/>
      <c r="E6" s="39"/>
      <c r="F6" s="5" t="s">
        <v>8</v>
      </c>
      <c r="G6" s="6" t="s">
        <v>9</v>
      </c>
      <c r="H6"/>
      <c r="I6"/>
    </row>
    <row r="7" spans="1:9" ht="26.45" customHeight="1" thickBot="1" x14ac:dyDescent="0.25">
      <c r="A7" s="29"/>
      <c r="B7" s="35"/>
      <c r="C7" s="29"/>
      <c r="D7" s="29"/>
      <c r="E7" s="40"/>
      <c r="F7" s="7" t="s">
        <v>1</v>
      </c>
      <c r="G7" s="8" t="s">
        <v>2</v>
      </c>
      <c r="H7"/>
      <c r="I7"/>
    </row>
    <row r="8" spans="1:9" x14ac:dyDescent="0.2">
      <c r="A8" s="27" t="s">
        <v>3</v>
      </c>
      <c r="B8" s="33" t="s">
        <v>12</v>
      </c>
      <c r="C8" s="27" t="s">
        <v>18</v>
      </c>
      <c r="D8" s="27"/>
      <c r="E8" s="38"/>
      <c r="F8" s="31" t="s">
        <v>17</v>
      </c>
      <c r="G8" s="32"/>
      <c r="H8"/>
      <c r="I8"/>
    </row>
    <row r="9" spans="1:9" ht="25.5" x14ac:dyDescent="0.2">
      <c r="A9" s="28"/>
      <c r="B9" s="34"/>
      <c r="C9" s="28"/>
      <c r="D9" s="28"/>
      <c r="E9" s="39"/>
      <c r="F9" s="5" t="s">
        <v>10</v>
      </c>
      <c r="G9" s="6" t="s">
        <v>11</v>
      </c>
      <c r="H9"/>
      <c r="I9"/>
    </row>
    <row r="10" spans="1:9" ht="13.5" thickBot="1" x14ac:dyDescent="0.25">
      <c r="A10" s="29"/>
      <c r="B10" s="35"/>
      <c r="C10" s="29"/>
      <c r="D10" s="29"/>
      <c r="E10" s="40"/>
      <c r="F10" s="7" t="s">
        <v>4</v>
      </c>
      <c r="G10" s="8" t="s">
        <v>5</v>
      </c>
      <c r="H10"/>
      <c r="I10"/>
    </row>
    <row r="11" spans="1:9" s="14" customFormat="1" ht="30" customHeight="1" x14ac:dyDescent="0.2">
      <c r="A11" s="13">
        <v>44228</v>
      </c>
      <c r="B11" s="15"/>
      <c r="C11" s="16">
        <v>82.26</v>
      </c>
      <c r="D11" s="3"/>
      <c r="E11" s="3"/>
      <c r="F11" s="4">
        <f>IF(D11&lt;&gt;0,MIN(D11,C11*0.9),C11*0.9)</f>
        <v>74.034000000000006</v>
      </c>
      <c r="G11" s="4">
        <f>IF(E11&lt;&gt;0,MAX(E11,C11*1.1),C11*1.1)</f>
        <v>90.486000000000018</v>
      </c>
      <c r="H11" s="20"/>
      <c r="I11" s="20"/>
    </row>
    <row r="12" spans="1:9" s="14" customFormat="1" ht="30" customHeight="1" x14ac:dyDescent="0.2">
      <c r="A12" s="13">
        <v>44229</v>
      </c>
      <c r="B12" s="15"/>
      <c r="C12" s="17">
        <v>77.06</v>
      </c>
      <c r="D12" s="3"/>
      <c r="E12" s="3"/>
      <c r="F12" s="4">
        <f t="shared" ref="F12:F37" si="0">IF(D12&lt;&gt;0,MIN(D12,C12*0.9),C12*0.9)</f>
        <v>69.353999999999999</v>
      </c>
      <c r="G12" s="4">
        <f t="shared" ref="G12:G37" si="1">IF(E12&lt;&gt;0,MAX(E12,C12*1.1),C12*1.1)</f>
        <v>84.766000000000005</v>
      </c>
      <c r="H12" s="20"/>
      <c r="I12" s="20"/>
    </row>
    <row r="13" spans="1:9" s="14" customFormat="1" ht="30" customHeight="1" x14ac:dyDescent="0.2">
      <c r="A13" s="13">
        <v>44230</v>
      </c>
      <c r="B13" s="9" t="s">
        <v>20</v>
      </c>
      <c r="C13" s="17">
        <v>74.86</v>
      </c>
      <c r="D13" s="3">
        <v>74.8</v>
      </c>
      <c r="E13" s="3"/>
      <c r="F13" s="4">
        <f t="shared" si="0"/>
        <v>67.373999999999995</v>
      </c>
      <c r="G13" s="4">
        <f t="shared" si="1"/>
        <v>82.346000000000004</v>
      </c>
      <c r="H13" s="20"/>
      <c r="I13" s="20"/>
    </row>
    <row r="14" spans="1:9" s="14" customFormat="1" ht="54" customHeight="1" x14ac:dyDescent="0.2">
      <c r="A14" s="13">
        <v>44231</v>
      </c>
      <c r="B14" s="10" t="s">
        <v>19</v>
      </c>
      <c r="C14" s="17">
        <v>75.09</v>
      </c>
      <c r="D14" s="3">
        <v>73</v>
      </c>
      <c r="E14" s="3">
        <v>76</v>
      </c>
      <c r="F14" s="4">
        <f t="shared" si="0"/>
        <v>67.581000000000003</v>
      </c>
      <c r="G14" s="4">
        <f t="shared" si="1"/>
        <v>82.599000000000004</v>
      </c>
      <c r="H14" s="20"/>
      <c r="I14" s="20"/>
    </row>
    <row r="15" spans="1:9" s="14" customFormat="1" ht="30" customHeight="1" x14ac:dyDescent="0.2">
      <c r="A15" s="13">
        <v>44232</v>
      </c>
      <c r="B15" s="9" t="s">
        <v>20</v>
      </c>
      <c r="C15" s="17">
        <v>72.900000000000006</v>
      </c>
      <c r="D15" s="3">
        <v>72.900000000000006</v>
      </c>
      <c r="E15" s="3"/>
      <c r="F15" s="4">
        <f t="shared" si="0"/>
        <v>65.610000000000014</v>
      </c>
      <c r="G15" s="4">
        <f t="shared" si="1"/>
        <v>80.190000000000012</v>
      </c>
      <c r="H15" s="20"/>
      <c r="I15" s="20"/>
    </row>
    <row r="16" spans="1:9" s="14" customFormat="1" ht="30" customHeight="1" x14ac:dyDescent="0.2">
      <c r="A16" s="13">
        <v>44233</v>
      </c>
      <c r="B16" s="9" t="s">
        <v>20</v>
      </c>
      <c r="C16" s="17">
        <v>73.88</v>
      </c>
      <c r="D16" s="3">
        <v>72</v>
      </c>
      <c r="E16" s="3"/>
      <c r="F16" s="4">
        <f t="shared" si="0"/>
        <v>66.492000000000004</v>
      </c>
      <c r="G16" s="4">
        <f t="shared" si="1"/>
        <v>81.268000000000001</v>
      </c>
      <c r="H16" s="20"/>
      <c r="I16" s="20"/>
    </row>
    <row r="17" spans="1:9" s="14" customFormat="1" ht="30" customHeight="1" x14ac:dyDescent="0.2">
      <c r="A17" s="13">
        <v>44234</v>
      </c>
      <c r="B17" s="19" t="s">
        <v>24</v>
      </c>
      <c r="C17" s="17">
        <v>77.89</v>
      </c>
      <c r="D17" s="3"/>
      <c r="E17" s="3">
        <v>82</v>
      </c>
      <c r="F17" s="4">
        <f t="shared" si="0"/>
        <v>70.100999999999999</v>
      </c>
      <c r="G17" s="4">
        <f t="shared" si="1"/>
        <v>85.679000000000002</v>
      </c>
      <c r="H17" s="20"/>
      <c r="I17" s="20"/>
    </row>
    <row r="18" spans="1:9" s="14" customFormat="1" ht="30" customHeight="1" x14ac:dyDescent="0.2">
      <c r="A18" s="13">
        <v>44235</v>
      </c>
      <c r="B18" s="19" t="s">
        <v>24</v>
      </c>
      <c r="C18" s="17">
        <v>87.29</v>
      </c>
      <c r="D18" s="3"/>
      <c r="E18" s="3">
        <v>91</v>
      </c>
      <c r="F18" s="4">
        <f t="shared" si="0"/>
        <v>78.561000000000007</v>
      </c>
      <c r="G18" s="4">
        <f t="shared" si="1"/>
        <v>96.01900000000002</v>
      </c>
      <c r="H18" s="20"/>
      <c r="I18" s="20"/>
    </row>
    <row r="19" spans="1:9" s="14" customFormat="1" ht="30" customHeight="1" x14ac:dyDescent="0.2">
      <c r="A19" s="13">
        <v>44236</v>
      </c>
      <c r="B19" s="15"/>
      <c r="C19" s="17">
        <v>74.02</v>
      </c>
      <c r="D19" s="3"/>
      <c r="E19" s="3"/>
      <c r="F19" s="4">
        <f t="shared" si="0"/>
        <v>66.617999999999995</v>
      </c>
      <c r="G19" s="4">
        <f t="shared" si="1"/>
        <v>81.421999999999997</v>
      </c>
      <c r="H19" s="20"/>
      <c r="I19" s="20"/>
    </row>
    <row r="20" spans="1:9" s="14" customFormat="1" ht="30" customHeight="1" x14ac:dyDescent="0.2">
      <c r="A20" s="13">
        <v>44237</v>
      </c>
      <c r="B20" s="9" t="s">
        <v>20</v>
      </c>
      <c r="C20" s="17">
        <v>73.28</v>
      </c>
      <c r="D20" s="3">
        <v>68</v>
      </c>
      <c r="E20" s="3"/>
      <c r="F20" s="4">
        <f t="shared" si="0"/>
        <v>65.951999999999998</v>
      </c>
      <c r="G20" s="4">
        <f t="shared" si="1"/>
        <v>80.608000000000004</v>
      </c>
      <c r="H20" s="20"/>
      <c r="I20" s="20"/>
    </row>
    <row r="21" spans="1:9" s="14" customFormat="1" ht="30" customHeight="1" x14ac:dyDescent="0.2">
      <c r="A21" s="13">
        <v>44238</v>
      </c>
      <c r="B21" s="9" t="s">
        <v>20</v>
      </c>
      <c r="C21" s="17">
        <v>82.83</v>
      </c>
      <c r="D21" s="3">
        <v>60</v>
      </c>
      <c r="E21" s="3"/>
      <c r="F21" s="3">
        <f t="shared" si="0"/>
        <v>60</v>
      </c>
      <c r="G21" s="3">
        <f t="shared" si="1"/>
        <v>91.113</v>
      </c>
      <c r="H21" s="20"/>
      <c r="I21" s="20"/>
    </row>
    <row r="22" spans="1:9" s="14" customFormat="1" ht="30" customHeight="1" x14ac:dyDescent="0.2">
      <c r="A22" s="13">
        <v>44239</v>
      </c>
      <c r="B22" s="15"/>
      <c r="C22" s="17">
        <v>117.51</v>
      </c>
      <c r="D22" s="3"/>
      <c r="E22" s="3"/>
      <c r="F22" s="3">
        <f t="shared" si="0"/>
        <v>105.759</v>
      </c>
      <c r="G22" s="3">
        <f t="shared" si="1"/>
        <v>129.26100000000002</v>
      </c>
      <c r="H22" s="20"/>
      <c r="I22" s="20"/>
    </row>
    <row r="23" spans="1:9" s="14" customFormat="1" ht="30" customHeight="1" x14ac:dyDescent="0.2">
      <c r="A23" s="13">
        <v>44240</v>
      </c>
      <c r="B23" s="19" t="s">
        <v>24</v>
      </c>
      <c r="C23" s="17">
        <v>104.23</v>
      </c>
      <c r="D23" s="3"/>
      <c r="E23" s="3">
        <v>115</v>
      </c>
      <c r="F23" s="3">
        <f t="shared" si="0"/>
        <v>93.807000000000002</v>
      </c>
      <c r="G23" s="3">
        <f t="shared" si="1"/>
        <v>115</v>
      </c>
      <c r="H23" s="20"/>
      <c r="I23" s="20"/>
    </row>
    <row r="24" spans="1:9" s="14" customFormat="1" ht="30" customHeight="1" x14ac:dyDescent="0.2">
      <c r="A24" s="13">
        <v>44241</v>
      </c>
      <c r="B24" s="15"/>
      <c r="C24" s="17">
        <v>90.8</v>
      </c>
      <c r="D24" s="3"/>
      <c r="E24" s="3"/>
      <c r="F24" s="3">
        <f t="shared" si="0"/>
        <v>81.72</v>
      </c>
      <c r="G24" s="3">
        <f t="shared" si="1"/>
        <v>99.88000000000001</v>
      </c>
      <c r="H24" s="20"/>
      <c r="I24" s="20"/>
    </row>
    <row r="25" spans="1:9" s="14" customFormat="1" ht="30" customHeight="1" x14ac:dyDescent="0.2">
      <c r="A25" s="13">
        <v>44242</v>
      </c>
      <c r="B25" s="9" t="s">
        <v>20</v>
      </c>
      <c r="C25" s="17">
        <v>96.42</v>
      </c>
      <c r="D25" s="3">
        <v>95.5</v>
      </c>
      <c r="E25" s="3"/>
      <c r="F25" s="3">
        <f t="shared" si="0"/>
        <v>86.778000000000006</v>
      </c>
      <c r="G25" s="3">
        <f t="shared" si="1"/>
        <v>106.06200000000001</v>
      </c>
      <c r="H25" s="20"/>
      <c r="I25" s="20"/>
    </row>
    <row r="26" spans="1:9" s="14" customFormat="1" ht="30" customHeight="1" x14ac:dyDescent="0.2">
      <c r="A26" s="13">
        <v>44243</v>
      </c>
      <c r="B26" s="15"/>
      <c r="C26" s="17">
        <v>107.09</v>
      </c>
      <c r="D26" s="3"/>
      <c r="E26" s="3"/>
      <c r="F26" s="3">
        <f t="shared" si="0"/>
        <v>96.381</v>
      </c>
      <c r="G26" s="3">
        <f t="shared" si="1"/>
        <v>117.79900000000001</v>
      </c>
      <c r="H26" s="20"/>
      <c r="I26" s="20"/>
    </row>
    <row r="27" spans="1:9" s="14" customFormat="1" ht="30" customHeight="1" x14ac:dyDescent="0.2">
      <c r="A27" s="13">
        <v>44244</v>
      </c>
      <c r="B27" s="19" t="s">
        <v>24</v>
      </c>
      <c r="C27" s="17">
        <v>102.83</v>
      </c>
      <c r="D27" s="3"/>
      <c r="E27" s="3">
        <v>106</v>
      </c>
      <c r="F27" s="3">
        <f t="shared" si="0"/>
        <v>92.546999999999997</v>
      </c>
      <c r="G27" s="3">
        <f t="shared" si="1"/>
        <v>113.11300000000001</v>
      </c>
      <c r="H27" s="20"/>
      <c r="I27" s="20"/>
    </row>
    <row r="28" spans="1:9" s="14" customFormat="1" ht="63.75" x14ac:dyDescent="0.2">
      <c r="A28" s="13">
        <v>44245</v>
      </c>
      <c r="B28" s="10" t="s">
        <v>19</v>
      </c>
      <c r="C28" s="17">
        <v>100.68</v>
      </c>
      <c r="D28" s="3">
        <v>100</v>
      </c>
      <c r="E28" s="3">
        <v>102</v>
      </c>
      <c r="F28" s="3">
        <f>IF(D28&lt;&gt;0,MIN(D28,C28*0.9),C28*0.9)</f>
        <v>90.612000000000009</v>
      </c>
      <c r="G28" s="3">
        <f>IF(E28&lt;&gt;0,MAX(E28,C28*1.1),C28*1.1)</f>
        <v>110.74800000000002</v>
      </c>
      <c r="H28" s="20"/>
      <c r="I28" s="20"/>
    </row>
    <row r="29" spans="1:9" s="14" customFormat="1" ht="30" customHeight="1" x14ac:dyDescent="0.2">
      <c r="A29" s="13">
        <v>44246</v>
      </c>
      <c r="B29" s="19" t="s">
        <v>24</v>
      </c>
      <c r="C29" s="17">
        <v>99.46</v>
      </c>
      <c r="D29" s="3"/>
      <c r="E29" s="3">
        <v>101</v>
      </c>
      <c r="F29" s="3">
        <f t="shared" si="0"/>
        <v>89.513999999999996</v>
      </c>
      <c r="G29" s="3">
        <f t="shared" si="1"/>
        <v>109.40600000000001</v>
      </c>
      <c r="H29" s="20"/>
      <c r="I29" s="20"/>
    </row>
    <row r="30" spans="1:9" s="14" customFormat="1" ht="30" customHeight="1" x14ac:dyDescent="0.2">
      <c r="A30" s="13">
        <v>44247</v>
      </c>
      <c r="B30" s="19" t="s">
        <v>24</v>
      </c>
      <c r="C30" s="17">
        <v>88.54</v>
      </c>
      <c r="D30" s="3"/>
      <c r="E30" s="3">
        <v>99</v>
      </c>
      <c r="F30" s="3">
        <f t="shared" si="0"/>
        <v>79.686000000000007</v>
      </c>
      <c r="G30" s="3">
        <f t="shared" si="1"/>
        <v>99</v>
      </c>
      <c r="H30" s="20"/>
      <c r="I30" s="20"/>
    </row>
    <row r="31" spans="1:9" s="14" customFormat="1" ht="30" customHeight="1" x14ac:dyDescent="0.2">
      <c r="A31" s="13">
        <v>44248</v>
      </c>
      <c r="B31" s="15"/>
      <c r="C31" s="17">
        <v>77.91</v>
      </c>
      <c r="D31" s="3"/>
      <c r="E31" s="3"/>
      <c r="F31" s="3">
        <f t="shared" si="0"/>
        <v>70.119</v>
      </c>
      <c r="G31" s="3">
        <f t="shared" si="1"/>
        <v>85.701000000000008</v>
      </c>
      <c r="H31" s="20"/>
      <c r="I31" s="20"/>
    </row>
    <row r="32" spans="1:9" s="14" customFormat="1" ht="30" customHeight="1" x14ac:dyDescent="0.2">
      <c r="A32" s="13">
        <v>44249</v>
      </c>
      <c r="B32" s="15"/>
      <c r="C32" s="17">
        <v>86.26</v>
      </c>
      <c r="D32" s="3"/>
      <c r="E32" s="3"/>
      <c r="F32" s="4">
        <f t="shared" si="0"/>
        <v>77.634</v>
      </c>
      <c r="G32" s="4">
        <f t="shared" si="1"/>
        <v>94.88600000000001</v>
      </c>
      <c r="H32" s="20"/>
      <c r="I32" s="20"/>
    </row>
    <row r="33" spans="1:9" s="14" customFormat="1" ht="30" customHeight="1" x14ac:dyDescent="0.2">
      <c r="A33" s="13">
        <v>44250</v>
      </c>
      <c r="B33" s="19" t="s">
        <v>24</v>
      </c>
      <c r="C33" s="17">
        <v>86.01</v>
      </c>
      <c r="D33" s="3"/>
      <c r="E33" s="3">
        <v>88</v>
      </c>
      <c r="F33" s="4">
        <f t="shared" si="0"/>
        <v>77.409000000000006</v>
      </c>
      <c r="G33" s="4">
        <f t="shared" si="1"/>
        <v>94.611000000000018</v>
      </c>
      <c r="H33" s="20"/>
      <c r="I33" s="20"/>
    </row>
    <row r="34" spans="1:9" s="14" customFormat="1" ht="30" customHeight="1" x14ac:dyDescent="0.2">
      <c r="A34" s="13">
        <v>44251</v>
      </c>
      <c r="B34" s="15"/>
      <c r="C34" s="17">
        <v>79.73</v>
      </c>
      <c r="D34" s="3"/>
      <c r="E34" s="3"/>
      <c r="F34" s="4">
        <f t="shared" si="0"/>
        <v>71.757000000000005</v>
      </c>
      <c r="G34" s="4">
        <f t="shared" si="1"/>
        <v>87.703000000000017</v>
      </c>
      <c r="H34" s="20"/>
      <c r="I34" s="20"/>
    </row>
    <row r="35" spans="1:9" s="14" customFormat="1" ht="30" customHeight="1" x14ac:dyDescent="0.2">
      <c r="A35" s="13">
        <v>44252</v>
      </c>
      <c r="B35" s="9" t="s">
        <v>20</v>
      </c>
      <c r="C35" s="17">
        <v>77.41</v>
      </c>
      <c r="D35" s="3">
        <v>77.5</v>
      </c>
      <c r="E35" s="3"/>
      <c r="F35" s="4">
        <f t="shared" si="0"/>
        <v>69.668999999999997</v>
      </c>
      <c r="G35" s="4">
        <f t="shared" si="1"/>
        <v>85.150999999999996</v>
      </c>
      <c r="H35" s="20"/>
      <c r="I35" s="20"/>
    </row>
    <row r="36" spans="1:9" s="14" customFormat="1" ht="30" customHeight="1" x14ac:dyDescent="0.2">
      <c r="A36" s="13">
        <v>44253</v>
      </c>
      <c r="B36" s="9" t="s">
        <v>20</v>
      </c>
      <c r="C36" s="17">
        <v>76.400000000000006</v>
      </c>
      <c r="D36" s="3">
        <v>76</v>
      </c>
      <c r="E36" s="3"/>
      <c r="F36" s="4">
        <f t="shared" si="0"/>
        <v>68.760000000000005</v>
      </c>
      <c r="G36" s="4">
        <f t="shared" si="1"/>
        <v>84.04</v>
      </c>
      <c r="H36" s="20"/>
      <c r="I36" s="20"/>
    </row>
    <row r="37" spans="1:9" s="14" customFormat="1" ht="30" customHeight="1" x14ac:dyDescent="0.2">
      <c r="A37" s="13">
        <v>44254</v>
      </c>
      <c r="B37" s="9" t="s">
        <v>20</v>
      </c>
      <c r="C37" s="17">
        <v>67.59</v>
      </c>
      <c r="D37" s="3">
        <v>62</v>
      </c>
      <c r="E37" s="3"/>
      <c r="F37" s="4">
        <f t="shared" si="0"/>
        <v>60.831000000000003</v>
      </c>
      <c r="G37" s="4">
        <f t="shared" si="1"/>
        <v>74.349000000000004</v>
      </c>
      <c r="H37" s="20"/>
      <c r="I37" s="20"/>
    </row>
    <row r="38" spans="1:9" s="14" customFormat="1" ht="30" customHeight="1" x14ac:dyDescent="0.2">
      <c r="A38" s="13">
        <v>44255</v>
      </c>
      <c r="B38" s="9" t="s">
        <v>20</v>
      </c>
      <c r="C38" s="17">
        <v>67.400000000000006</v>
      </c>
      <c r="D38" s="3">
        <v>66</v>
      </c>
      <c r="E38" s="3"/>
      <c r="F38" s="4">
        <f>IF(D38&lt;&gt;0,MIN(D38,C38*0.9),C38*0.9)</f>
        <v>60.660000000000004</v>
      </c>
      <c r="G38" s="4">
        <f>IF(E38&lt;&gt;0,MAX(E38,C38*1.1),C38*1.1)</f>
        <v>74.140000000000015</v>
      </c>
      <c r="H38" s="20"/>
      <c r="I38" s="20"/>
    </row>
    <row r="39" spans="1:9" s="11" customFormat="1" ht="13.5" thickBot="1" x14ac:dyDescent="0.25">
      <c r="C39" s="18"/>
      <c r="H39" s="12"/>
      <c r="I39" s="12"/>
    </row>
    <row r="40" spans="1:9" s="11" customFormat="1" ht="69.95" customHeight="1" thickBot="1" x14ac:dyDescent="0.25">
      <c r="A40" s="23" t="s">
        <v>25</v>
      </c>
      <c r="B40" s="24"/>
      <c r="C40" s="41">
        <v>89.38</v>
      </c>
      <c r="D40" s="25" t="s">
        <v>26</v>
      </c>
      <c r="E40" s="25"/>
      <c r="F40" s="25"/>
      <c r="G40" s="26"/>
      <c r="H40" s="12"/>
      <c r="I40" s="12"/>
    </row>
    <row r="41" spans="1:9" s="11" customFormat="1" x14ac:dyDescent="0.2">
      <c r="A41" s="22"/>
      <c r="C41" s="18"/>
      <c r="H41" s="12"/>
      <c r="I41" s="12"/>
    </row>
    <row r="42" spans="1:9" s="11" customFormat="1" x14ac:dyDescent="0.2">
      <c r="A42" s="12"/>
      <c r="B42" s="12"/>
      <c r="C42" s="21"/>
      <c r="D42" s="12"/>
      <c r="E42" s="12"/>
      <c r="F42" s="12"/>
      <c r="G42" s="12"/>
      <c r="H42" s="12"/>
      <c r="I42" s="12"/>
    </row>
    <row r="43" spans="1:9" s="11" customFormat="1" x14ac:dyDescent="0.2">
      <c r="C43" s="18"/>
      <c r="H43" s="12"/>
      <c r="I43" s="12"/>
    </row>
    <row r="44" spans="1:9" s="11" customFormat="1" x14ac:dyDescent="0.2">
      <c r="C44" s="18"/>
      <c r="H44" s="12"/>
      <c r="I44" s="12"/>
    </row>
    <row r="45" spans="1:9" s="11" customFormat="1" x14ac:dyDescent="0.2">
      <c r="C45" s="18"/>
      <c r="H45" s="12"/>
      <c r="I45" s="12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</sheetData>
  <mergeCells count="18">
    <mergeCell ref="D8:D10"/>
    <mergeCell ref="E8:E10"/>
    <mergeCell ref="A40:B40"/>
    <mergeCell ref="D40:G40"/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2021-05-24T09:58:04Z</dcterms:modified>
  <cp:category/>
</cp:coreProperties>
</file>