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0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<sst xmlns="http://schemas.openxmlformats.org/spreadsheetml/2006/main" count="139" uniqueCount="74">
  <si>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</si>
  <si>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</si>
  <si>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</si>
  <si>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</si>
  <si>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</si>
  <si>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</si>
  <si>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</si>
  <si>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</si>
  <si>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</si>
  <si>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</si>
  <si>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</si>
  <si>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</si>
  <si>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</si>
  <si>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</si>
  <si>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</si>
  <si>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</si>
  <si>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</si>
  <si>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</si>
  <si>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</si>
  <si>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</si>
  <si>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</si>
  <si>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</si>
  <si>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</si>
  <si>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</si>
  <si>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</si>
  <si>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</si>
  <si>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</si>
  <si>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</si>
  <si>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</si>
  <si>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</si>
  <si>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</si>
  <si>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Ten Gaz Campulung</t>
  </si>
  <si>
    <t>Tehnologica Radion</t>
  </si>
  <si>
    <t>Timgaz Buzias</t>
  </si>
  <si>
    <t>Tulcea Gaz Tulcea</t>
  </si>
  <si>
    <t>CPET</t>
  </si>
  <si>
    <t>Amromco Energy SRL</t>
  </si>
  <si>
    <t>Vega '93</t>
  </si>
  <si>
    <t>Furnizori mandatati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</si>
  <si>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</si>
  <si>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</si>
  <si>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</si>
  <si>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</si>
  <si>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</si>
  <si>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</si>
  <si>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</si>
  <si>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</si>
  <si>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</si>
  <si>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</si>
  <si>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</si>
  <si>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</si>
  <si>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</si>
  <si>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</si>
  <si>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</si>
  <si>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</si>
  <si>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</si>
  <si>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</si>
  <si>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</si>
  <si>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</si>
  <si>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</si>
  <si>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</si>
  <si>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</si>
  <si>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Cantitatile de gaze naturale din productie interna consumate efectiv de catre CPET.</t>
  </si>
  <si>
    <t>Wiee Romania</t>
  </si>
  <si>
    <t>MET</t>
  </si>
  <si>
    <t>Petrom Gas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</si>
  <si>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segmentul CPET</t>
    </r>
  </si>
  <si>
    <t>total pt inmagazinare CPET</t>
  </si>
  <si>
    <t>total consum curent CPET</t>
  </si>
  <si>
    <t>Nova Power&amp;Gas</t>
  </si>
  <si>
    <t>Romgaz</t>
  </si>
  <si>
    <t>IULIE 2015 - Inchidere</t>
  </si>
  <si>
    <t>Iulie 2015 - Inchidere</t>
  </si>
  <si>
    <t>Cantităţi de gaze naturale din producţia internă recalculate conform Ordinului A.N.R.E. nr.161/19.12.2014, art.19,  necesare asigurării consumului CPET.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</si>
</sst>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43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right"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5" fillId="0" borderId="0" xfId="15" applyNumberFormat="1" applyFont="1" applyFill="1" applyBorder="1" applyAlignment="1">
      <alignment/>
      <protection/>
    </xf>
    <xf numFmtId="172" fontId="46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172" fontId="47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Alignment="1">
      <alignment horizontal="right"/>
    </xf>
    <xf numFmtId="172" fontId="48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72" fontId="49" fillId="0" borderId="0" xfId="15" applyNumberFormat="1" applyFont="1" applyFill="1" applyBorder="1" applyAlignment="1">
      <alignment horizontal="right" vertical="center"/>
      <protection/>
    </xf>
    <xf numFmtId="0" fontId="43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44" fillId="0" borderId="0" xfId="0" applyFont="1" applyFill="1" applyAlignment="1">
      <alignment/>
    </xf>
    <xf numFmtId="172" fontId="45" fillId="0" borderId="0" xfId="15" applyNumberFormat="1" applyFont="1" applyFill="1" applyBorder="1" applyAlignment="1">
      <alignment vertical="center"/>
      <protection/>
    </xf>
    <xf numFmtId="172" fontId="0" fillId="0" borderId="0" xfId="0" applyNumberFormat="1" applyFont="1" applyFill="1" applyAlignment="1">
      <alignment/>
    </xf>
    <xf numFmtId="172" fontId="48" fillId="0" borderId="0" xfId="15" applyNumberFormat="1" applyFont="1" applyFill="1" applyBorder="1" applyAlignment="1">
      <alignment horizontal="right" vertical="center"/>
      <protection/>
    </xf>
    <xf numFmtId="172" fontId="43" fillId="0" borderId="0" xfId="0" applyNumberFormat="1" applyFont="1" applyAlignment="1">
      <alignment horizontal="right"/>
    </xf>
    <xf numFmtId="0" fontId="43" fillId="0" borderId="0" xfId="0" applyFont="1" applyFill="1" applyAlignment="1">
      <alignment horizontal="center"/>
    </xf>
    <xf numFmtId="172" fontId="29" fillId="0" borderId="0" xfId="0" applyNumberFormat="1" applyFont="1" applyAlignment="1">
      <alignment/>
    </xf>
    <xf numFmtId="172" fontId="5" fillId="0" borderId="0" xfId="15" applyNumberFormat="1" applyFont="1" applyFill="1" applyBorder="1">
      <alignment/>
      <protection/>
    </xf>
    <xf numFmtId="172" fontId="0" fillId="0" borderId="0" xfId="0" applyNumberFormat="1" applyFont="1" applyFill="1" applyAlignment="1">
      <alignment horizontal="right"/>
    </xf>
    <xf numFmtId="172" fontId="2" fillId="0" borderId="0" xfId="15" applyNumberFormat="1" applyFont="1" applyFill="1" applyBorder="1" applyAlignment="1">
      <alignment horizontal="right"/>
      <protection/>
    </xf>
    <xf numFmtId="172" fontId="5" fillId="0" borderId="0" xfId="15" applyNumberFormat="1" applyFont="1" applyFill="1" applyBorder="1" applyAlignment="1">
      <alignment horizontal="right"/>
      <protection/>
    </xf>
    <xf numFmtId="172" fontId="50" fillId="0" borderId="0" xfId="15" applyNumberFormat="1" applyFont="1" applyFill="1" applyBorder="1">
      <alignment/>
      <protection/>
    </xf>
    <xf numFmtId="0" fontId="44" fillId="0" borderId="0" xfId="0" applyFont="1" applyFill="1" applyBorder="1" applyAlignment="1">
      <alignment/>
    </xf>
    <xf numFmtId="172" fontId="43" fillId="0" borderId="0" xfId="0" applyNumberFormat="1" applyFont="1" applyAlignment="1">
      <alignment horizontal="right" wrapText="1"/>
    </xf>
    <xf numFmtId="0" fontId="0" fillId="0" borderId="0" xfId="0" applyAlignment="1">
      <alignment horizontal="justify" vertical="center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horizontal="left" vertical="top" wrapText="1"/>
    </xf>
    <xf numFmtId="0" fontId="43" fillId="0" borderId="0" xfId="0" applyFont="1" applyFill="1" applyAlignment="1">
      <alignment horizontal="center"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2" max="2" width="23.0039062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4" max="14" width="12.7109375" style="0" bestFit="1" customWidth="1"/>
    <col min="17" max="17" width="12.7109375" style="0" bestFit="1" customWidth="1"/>
  </cols>
  <sheetData>
    <row r="1" ht="15">
      <c r="B1" s="2" t="s">
        <v>71</v>
      </c>
    </row>
    <row r="2" ht="15">
      <c r="C2" s="1"/>
    </row>
    <row r="3" spans="2:10" ht="31.5" customHeight="1">
      <c r="B3" s="44" t="s">
        <v>73</v>
      </c>
      <c r="C3" s="44"/>
      <c r="D3" s="44"/>
      <c r="E3" s="44"/>
      <c r="F3" s="44"/>
      <c r="G3" s="44"/>
      <c r="H3" s="44"/>
      <c r="I3" s="44"/>
      <c r="J3" s="44"/>
    </row>
    <row r="4" spans="2:10" ht="15.75" customHeight="1">
      <c r="B4" s="43">
        <f>furnizori!E62+furnizori!L67</f>
        <v>1988073.0079222186</v>
      </c>
      <c r="C4" s="10" t="s">
        <v>39</v>
      </c>
      <c r="D4" s="10"/>
      <c r="E4" s="10"/>
      <c r="F4" s="10"/>
      <c r="G4" s="10"/>
      <c r="H4" s="10"/>
      <c r="I4" s="10"/>
      <c r="J4" s="10"/>
    </row>
    <row r="5" spans="3:8" ht="15">
      <c r="C5" s="24"/>
      <c r="D5" s="3"/>
      <c r="E5" s="25"/>
      <c r="F5" s="1"/>
      <c r="G5" s="1"/>
      <c r="H5" s="1"/>
    </row>
    <row r="6" spans="2:11" ht="15">
      <c r="B6" s="1"/>
      <c r="K6" s="3"/>
    </row>
    <row r="7" spans="2:17" ht="15">
      <c r="B7" t="s">
        <v>4</v>
      </c>
      <c r="C7" s="24"/>
      <c r="D7" s="3">
        <v>1009927.408</v>
      </c>
      <c r="E7" t="s">
        <v>0</v>
      </c>
      <c r="H7" s="8"/>
      <c r="K7" s="3"/>
      <c r="L7" s="34"/>
      <c r="Q7" s="1"/>
    </row>
    <row r="8" spans="3:17" ht="15">
      <c r="C8" s="24"/>
      <c r="D8" s="3"/>
      <c r="F8" s="25"/>
      <c r="H8" s="8"/>
      <c r="K8" s="1"/>
      <c r="L8" s="34"/>
      <c r="Q8" s="1"/>
    </row>
    <row r="9" spans="2:17" ht="15">
      <c r="B9" t="s">
        <v>3</v>
      </c>
      <c r="C9" s="24"/>
      <c r="D9" s="3">
        <v>843336.373</v>
      </c>
      <c r="E9" t="s">
        <v>0</v>
      </c>
      <c r="H9" s="8"/>
      <c r="K9" s="3"/>
      <c r="L9" s="34"/>
      <c r="Q9" s="1"/>
    </row>
    <row r="10" spans="3:17" ht="15">
      <c r="C10" s="24"/>
      <c r="D10" s="3"/>
      <c r="F10" s="25"/>
      <c r="H10" s="8"/>
      <c r="K10" s="1"/>
      <c r="L10" s="34"/>
      <c r="Q10" s="1"/>
    </row>
    <row r="11" spans="2:17" ht="15">
      <c r="B11" t="s">
        <v>36</v>
      </c>
      <c r="C11" s="24"/>
      <c r="D11" s="3">
        <v>87127.691</v>
      </c>
      <c r="E11" t="s">
        <v>0</v>
      </c>
      <c r="H11" s="8"/>
      <c r="K11" s="3"/>
      <c r="L11" s="34"/>
      <c r="Q11" s="1"/>
    </row>
    <row r="12" spans="3:17" ht="15">
      <c r="C12" s="24"/>
      <c r="D12" s="3"/>
      <c r="F12" s="25"/>
      <c r="H12" s="8"/>
      <c r="K12" s="1"/>
      <c r="L12" s="34"/>
      <c r="Q12" s="4"/>
    </row>
    <row r="13" spans="2:17" ht="15">
      <c r="B13" t="s">
        <v>2</v>
      </c>
      <c r="C13" s="24"/>
      <c r="D13" s="3">
        <v>3581.578</v>
      </c>
      <c r="E13" t="s">
        <v>0</v>
      </c>
      <c r="H13" s="8"/>
      <c r="K13" s="3"/>
      <c r="L13" s="24"/>
      <c r="Q13" s="1"/>
    </row>
    <row r="14" spans="3:17" ht="15">
      <c r="C14" s="24"/>
      <c r="D14" s="3"/>
      <c r="F14" s="25"/>
      <c r="H14" s="8"/>
      <c r="K14" s="1"/>
      <c r="L14" s="24"/>
      <c r="Q14" s="1"/>
    </row>
    <row r="15" spans="2:17" ht="15">
      <c r="B15" t="s">
        <v>1</v>
      </c>
      <c r="C15" s="24"/>
      <c r="D15" s="3">
        <v>266.541</v>
      </c>
      <c r="E15" t="s">
        <v>0</v>
      </c>
      <c r="H15" s="8"/>
      <c r="K15" s="3"/>
      <c r="L15" s="24"/>
      <c r="Q15" s="1"/>
    </row>
    <row r="16" spans="3:17" ht="15">
      <c r="C16" s="24"/>
      <c r="F16" s="25"/>
      <c r="H16" s="8"/>
      <c r="K16" s="1"/>
      <c r="L16" s="24"/>
      <c r="Q16" s="1"/>
    </row>
    <row r="17" spans="2:12" ht="15">
      <c r="B17" t="s">
        <v>40</v>
      </c>
      <c r="C17" s="24"/>
      <c r="D17" s="3">
        <v>43833.417</v>
      </c>
      <c r="E17" t="s">
        <v>0</v>
      </c>
      <c r="H17" s="8"/>
      <c r="K17" s="3"/>
      <c r="L17" s="24"/>
    </row>
    <row r="18" spans="3:12" ht="15">
      <c r="C18" s="24"/>
      <c r="D18" s="36">
        <f>B4-D7-D9-D11-D13-D15-D17</f>
        <v>-7.778143481118605E-05</v>
      </c>
      <c r="F18" s="25"/>
      <c r="H18" s="8"/>
      <c r="K18" s="1"/>
      <c r="L18" s="24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9"/>
  <sheetViews>
    <sheetView zoomScalePageLayoutView="0" workbookViewId="0" topLeftCell="A1">
      <selection activeCell="N69" sqref="N69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8" width="9.140625" style="7" customWidth="1"/>
    <col min="9" max="9" width="12.7109375" style="7" bestFit="1" customWidth="1"/>
    <col min="10" max="10" width="13.140625" style="7" customWidth="1"/>
    <col min="11" max="11" width="9.140625" style="7" customWidth="1"/>
    <col min="12" max="12" width="12.7109375" style="7" bestFit="1" customWidth="1"/>
    <col min="13" max="13" width="14.140625" style="7" customWidth="1"/>
    <col min="14" max="14" width="12.7109375" style="7" bestFit="1" customWidth="1"/>
    <col min="15" max="16384" width="9.140625" style="7" customWidth="1"/>
  </cols>
  <sheetData>
    <row r="2" spans="2:7" ht="15">
      <c r="B2" s="5" t="s">
        <v>72</v>
      </c>
      <c r="C2" s="6"/>
      <c r="D2" s="6"/>
      <c r="E2" s="6"/>
      <c r="F2" s="6"/>
      <c r="G2" s="6"/>
    </row>
    <row r="3" spans="2:7" ht="15">
      <c r="B3" s="5"/>
      <c r="C3" s="6"/>
      <c r="D3" s="6"/>
      <c r="E3" s="6"/>
      <c r="F3" s="6"/>
      <c r="G3" s="6"/>
    </row>
    <row r="4" spans="2:15" ht="31.5" customHeight="1">
      <c r="B4" s="46" t="s">
        <v>62</v>
      </c>
      <c r="C4" s="47"/>
      <c r="D4" s="47"/>
      <c r="E4" s="47"/>
      <c r="F4" s="47"/>
      <c r="G4" s="47"/>
      <c r="H4" s="13"/>
      <c r="I4" s="48" t="s">
        <v>66</v>
      </c>
      <c r="J4" s="48"/>
      <c r="K4" s="48"/>
      <c r="L4" s="48"/>
      <c r="M4" s="48"/>
      <c r="N4" s="48"/>
      <c r="O4" s="48"/>
    </row>
    <row r="5" spans="2:13" ht="15">
      <c r="B5" s="6"/>
      <c r="C5" s="6"/>
      <c r="D5" s="6"/>
      <c r="E5" s="14" t="s">
        <v>0</v>
      </c>
      <c r="F5" s="14"/>
      <c r="G5" s="6"/>
      <c r="J5" s="14"/>
      <c r="L5" s="14" t="s">
        <v>0</v>
      </c>
      <c r="M5" s="23"/>
    </row>
    <row r="6" spans="2:13" ht="15">
      <c r="B6" s="6"/>
      <c r="C6" s="6"/>
      <c r="D6" s="6"/>
      <c r="E6" s="35" t="s">
        <v>35</v>
      </c>
      <c r="F6" s="35"/>
      <c r="G6" s="6"/>
      <c r="J6" s="35"/>
      <c r="L6" s="35" t="s">
        <v>35</v>
      </c>
      <c r="M6" s="22"/>
    </row>
    <row r="7" spans="2:13" ht="15">
      <c r="B7" s="15" t="s">
        <v>41</v>
      </c>
      <c r="C7" s="16"/>
      <c r="D7" s="16"/>
      <c r="E7" s="37">
        <v>0</v>
      </c>
      <c r="F7" s="38"/>
      <c r="G7" s="6"/>
      <c r="I7" s="15" t="s">
        <v>41</v>
      </c>
      <c r="J7" s="16"/>
      <c r="K7" s="16"/>
      <c r="L7" s="8"/>
      <c r="M7" s="8"/>
    </row>
    <row r="8" spans="2:14" ht="15">
      <c r="B8" s="17" t="s">
        <v>5</v>
      </c>
      <c r="C8" s="17"/>
      <c r="D8" s="17"/>
      <c r="E8" s="37">
        <v>288.316</v>
      </c>
      <c r="F8" s="38"/>
      <c r="G8" s="6"/>
      <c r="I8" s="17" t="s">
        <v>5</v>
      </c>
      <c r="J8" s="17"/>
      <c r="K8" s="17"/>
      <c r="L8" s="8"/>
      <c r="M8" s="8"/>
      <c r="N8" s="11"/>
    </row>
    <row r="9" spans="2:14" ht="15">
      <c r="B9" s="15" t="s">
        <v>61</v>
      </c>
      <c r="C9" s="16"/>
      <c r="D9" s="16"/>
      <c r="E9" s="37">
        <v>263.725</v>
      </c>
      <c r="F9" s="38"/>
      <c r="G9" s="32"/>
      <c r="I9" s="15" t="s">
        <v>61</v>
      </c>
      <c r="J9" s="16"/>
      <c r="K9" s="16"/>
      <c r="L9" s="8"/>
      <c r="M9" s="8"/>
      <c r="N9" s="11"/>
    </row>
    <row r="10" spans="2:14" ht="15">
      <c r="B10" s="15" t="s">
        <v>42</v>
      </c>
      <c r="C10" s="16"/>
      <c r="D10" s="16"/>
      <c r="E10" s="37">
        <v>2594.196</v>
      </c>
      <c r="F10" s="38"/>
      <c r="G10" s="6"/>
      <c r="I10" s="15" t="s">
        <v>42</v>
      </c>
      <c r="J10" s="16"/>
      <c r="K10" s="16"/>
      <c r="L10" s="8"/>
      <c r="M10" s="8"/>
      <c r="N10" s="20"/>
    </row>
    <row r="11" spans="2:13" ht="15">
      <c r="B11" s="45" t="s">
        <v>6</v>
      </c>
      <c r="C11" s="45"/>
      <c r="D11" s="45"/>
      <c r="E11" s="37">
        <v>501.457</v>
      </c>
      <c r="F11" s="38"/>
      <c r="G11" s="6"/>
      <c r="I11" s="45" t="s">
        <v>6</v>
      </c>
      <c r="J11" s="45"/>
      <c r="K11" s="45"/>
      <c r="L11" s="8"/>
      <c r="M11" s="8"/>
    </row>
    <row r="12" spans="2:13" ht="15">
      <c r="B12" s="15" t="s">
        <v>43</v>
      </c>
      <c r="C12" s="16"/>
      <c r="D12" s="16"/>
      <c r="E12" s="37">
        <v>10102.221999999998</v>
      </c>
      <c r="F12" s="38"/>
      <c r="G12" s="6"/>
      <c r="I12" s="15" t="s">
        <v>43</v>
      </c>
      <c r="J12" s="16"/>
      <c r="K12" s="16"/>
      <c r="L12" s="8"/>
      <c r="M12" s="8"/>
    </row>
    <row r="13" spans="2:13" ht="15">
      <c r="B13" s="15" t="s">
        <v>44</v>
      </c>
      <c r="C13" s="16"/>
      <c r="D13" s="16"/>
      <c r="E13" s="37">
        <v>0</v>
      </c>
      <c r="F13" s="38"/>
      <c r="G13" s="6"/>
      <c r="I13" s="15" t="s">
        <v>44</v>
      </c>
      <c r="J13" s="16"/>
      <c r="K13" s="16"/>
      <c r="L13" s="8"/>
      <c r="M13" s="8"/>
    </row>
    <row r="14" spans="2:13" ht="15">
      <c r="B14" s="17" t="s">
        <v>45</v>
      </c>
      <c r="C14" s="17"/>
      <c r="D14" s="17"/>
      <c r="E14" s="37">
        <v>281.024</v>
      </c>
      <c r="F14" s="38"/>
      <c r="G14" s="6"/>
      <c r="I14" s="17" t="s">
        <v>45</v>
      </c>
      <c r="J14" s="17"/>
      <c r="K14" s="17"/>
      <c r="L14" s="8"/>
      <c r="M14" s="8"/>
    </row>
    <row r="15" spans="2:13" ht="15">
      <c r="B15" s="15" t="s">
        <v>7</v>
      </c>
      <c r="C15" s="15"/>
      <c r="D15" s="15"/>
      <c r="E15" s="37">
        <v>12536.343</v>
      </c>
      <c r="F15" s="38"/>
      <c r="G15" s="6"/>
      <c r="I15" s="15" t="s">
        <v>7</v>
      </c>
      <c r="J15" s="15"/>
      <c r="K15" s="15"/>
      <c r="L15" s="8"/>
      <c r="M15" s="8"/>
    </row>
    <row r="16" spans="2:15" ht="15">
      <c r="B16" s="15" t="s">
        <v>46</v>
      </c>
      <c r="C16" s="15"/>
      <c r="D16" s="15"/>
      <c r="E16" s="37">
        <v>286.708</v>
      </c>
      <c r="F16" s="38"/>
      <c r="G16" s="6"/>
      <c r="I16" s="15" t="s">
        <v>46</v>
      </c>
      <c r="J16" s="15"/>
      <c r="K16" s="15"/>
      <c r="L16" s="8"/>
      <c r="M16" s="8"/>
      <c r="N16" s="8"/>
      <c r="O16" s="12"/>
    </row>
    <row r="17" spans="2:15" ht="15">
      <c r="B17" s="45" t="s">
        <v>8</v>
      </c>
      <c r="C17" s="45"/>
      <c r="D17" s="45"/>
      <c r="E17" s="37">
        <v>3043.7019999999998</v>
      </c>
      <c r="F17" s="38"/>
      <c r="G17" s="6"/>
      <c r="I17" s="45" t="s">
        <v>8</v>
      </c>
      <c r="J17" s="45"/>
      <c r="K17" s="45"/>
      <c r="L17" s="8"/>
      <c r="M17" s="8"/>
      <c r="O17" s="12"/>
    </row>
    <row r="18" spans="1:15" ht="15">
      <c r="A18" s="8"/>
      <c r="B18" s="15" t="s">
        <v>47</v>
      </c>
      <c r="C18" s="15"/>
      <c r="D18" s="15"/>
      <c r="E18" s="37">
        <v>2765.857</v>
      </c>
      <c r="F18" s="38"/>
      <c r="G18" s="6"/>
      <c r="I18" s="15" t="s">
        <v>47</v>
      </c>
      <c r="J18" s="15"/>
      <c r="K18" s="15"/>
      <c r="L18" s="8"/>
      <c r="M18" s="8"/>
      <c r="O18" s="12"/>
    </row>
    <row r="19" spans="2:15" ht="15">
      <c r="B19" s="15" t="s">
        <v>9</v>
      </c>
      <c r="C19" s="15"/>
      <c r="D19" s="15"/>
      <c r="E19" s="37">
        <v>71.11200000000001</v>
      </c>
      <c r="F19" s="38"/>
      <c r="G19" s="6"/>
      <c r="I19" s="15" t="s">
        <v>9</v>
      </c>
      <c r="J19" s="15"/>
      <c r="K19" s="15"/>
      <c r="L19" s="8"/>
      <c r="M19" s="8"/>
      <c r="N19" s="8"/>
      <c r="O19" s="12"/>
    </row>
    <row r="20" spans="2:15" ht="15">
      <c r="B20" s="15" t="s">
        <v>10</v>
      </c>
      <c r="C20" s="15"/>
      <c r="D20" s="15"/>
      <c r="E20" s="37">
        <v>1166</v>
      </c>
      <c r="F20" s="38"/>
      <c r="G20" s="6"/>
      <c r="I20" s="15" t="s">
        <v>10</v>
      </c>
      <c r="J20" s="15"/>
      <c r="K20" s="15"/>
      <c r="L20" s="8"/>
      <c r="M20" s="8"/>
      <c r="O20" s="12"/>
    </row>
    <row r="21" spans="2:15" ht="15">
      <c r="B21" s="15" t="s">
        <v>48</v>
      </c>
      <c r="C21" s="16"/>
      <c r="D21" s="16"/>
      <c r="E21" s="37">
        <v>137372.515</v>
      </c>
      <c r="F21" s="38"/>
      <c r="G21" s="6"/>
      <c r="I21" s="15" t="s">
        <v>48</v>
      </c>
      <c r="J21" s="16"/>
      <c r="K21" s="16"/>
      <c r="L21" s="8"/>
      <c r="M21" s="8"/>
      <c r="O21" s="12"/>
    </row>
    <row r="22" spans="2:15" ht="15">
      <c r="B22" s="15" t="s">
        <v>49</v>
      </c>
      <c r="C22" s="16"/>
      <c r="D22" s="16"/>
      <c r="E22" s="37">
        <v>26804.976</v>
      </c>
      <c r="F22" s="38"/>
      <c r="G22" s="6"/>
      <c r="I22" s="15" t="s">
        <v>49</v>
      </c>
      <c r="J22" s="16"/>
      <c r="K22" s="16"/>
      <c r="L22" s="8"/>
      <c r="M22" s="8"/>
      <c r="N22" s="8"/>
      <c r="O22" s="12"/>
    </row>
    <row r="23" spans="2:13" ht="15">
      <c r="B23" s="15" t="s">
        <v>50</v>
      </c>
      <c r="C23" s="16"/>
      <c r="D23" s="16"/>
      <c r="E23" s="39">
        <v>270536.911</v>
      </c>
      <c r="F23" s="38"/>
      <c r="G23" s="6"/>
      <c r="I23" s="15" t="s">
        <v>50</v>
      </c>
      <c r="J23" s="16"/>
      <c r="K23" s="16"/>
      <c r="L23" s="8">
        <v>482366.048</v>
      </c>
      <c r="M23" s="8"/>
    </row>
    <row r="24" spans="2:13" ht="15">
      <c r="B24" s="45" t="s">
        <v>51</v>
      </c>
      <c r="C24" s="45"/>
      <c r="D24" s="16"/>
      <c r="E24" s="37">
        <v>339.698</v>
      </c>
      <c r="F24" s="38"/>
      <c r="G24" s="6"/>
      <c r="I24" s="45" t="s">
        <v>51</v>
      </c>
      <c r="J24" s="45"/>
      <c r="K24" s="16"/>
      <c r="L24" s="8"/>
      <c r="M24" s="8"/>
    </row>
    <row r="25" spans="2:13" ht="15">
      <c r="B25" s="17" t="s">
        <v>52</v>
      </c>
      <c r="C25" s="17"/>
      <c r="D25" s="16"/>
      <c r="E25" s="37">
        <v>557.412</v>
      </c>
      <c r="F25" s="38"/>
      <c r="G25" s="6"/>
      <c r="I25" s="17" t="s">
        <v>52</v>
      </c>
      <c r="J25" s="17"/>
      <c r="K25" s="16"/>
      <c r="L25" s="8"/>
      <c r="M25" s="8"/>
    </row>
    <row r="26" spans="2:13" ht="15">
      <c r="B26" s="45" t="s">
        <v>11</v>
      </c>
      <c r="C26" s="45"/>
      <c r="D26" s="45"/>
      <c r="E26" s="37">
        <v>396.336</v>
      </c>
      <c r="F26" s="38"/>
      <c r="G26" s="6"/>
      <c r="I26" s="45" t="s">
        <v>11</v>
      </c>
      <c r="J26" s="45"/>
      <c r="K26" s="45"/>
      <c r="L26" s="8"/>
      <c r="M26" s="8"/>
    </row>
    <row r="27" spans="2:13" ht="15">
      <c r="B27" s="17" t="s">
        <v>12</v>
      </c>
      <c r="C27" s="17"/>
      <c r="D27" s="16"/>
      <c r="E27" s="37">
        <v>3902.1239222191994</v>
      </c>
      <c r="F27" s="38"/>
      <c r="G27" s="6"/>
      <c r="I27" s="17" t="s">
        <v>12</v>
      </c>
      <c r="J27" s="17"/>
      <c r="K27" s="16"/>
      <c r="L27" s="8"/>
      <c r="M27" s="8"/>
    </row>
    <row r="28" spans="2:13" ht="15">
      <c r="B28" s="17" t="s">
        <v>13</v>
      </c>
      <c r="C28" s="17"/>
      <c r="D28" s="16"/>
      <c r="E28" s="37">
        <v>381.598</v>
      </c>
      <c r="F28" s="38"/>
      <c r="G28" s="6"/>
      <c r="I28" s="17" t="s">
        <v>13</v>
      </c>
      <c r="J28" s="17"/>
      <c r="K28" s="16"/>
      <c r="L28" s="8"/>
      <c r="M28" s="8"/>
    </row>
    <row r="29" spans="2:13" ht="15">
      <c r="B29" s="17" t="s">
        <v>14</v>
      </c>
      <c r="C29" s="17"/>
      <c r="D29" s="16"/>
      <c r="E29" s="37">
        <v>3314.3489999999997</v>
      </c>
      <c r="F29" s="38"/>
      <c r="G29" s="6"/>
      <c r="I29" s="17" t="s">
        <v>14</v>
      </c>
      <c r="J29" s="17"/>
      <c r="K29" s="16"/>
      <c r="L29" s="8"/>
      <c r="M29" s="8"/>
    </row>
    <row r="30" spans="2:14" ht="15">
      <c r="B30" s="15" t="s">
        <v>16</v>
      </c>
      <c r="C30" s="16"/>
      <c r="D30" s="16"/>
      <c r="E30" s="39">
        <v>288642.92899999995</v>
      </c>
      <c r="F30" s="38"/>
      <c r="G30" s="6"/>
      <c r="I30" s="15" t="s">
        <v>16</v>
      </c>
      <c r="J30" s="16"/>
      <c r="K30" s="16"/>
      <c r="L30" s="8">
        <f>651195.571-L65</f>
        <v>603335.833</v>
      </c>
      <c r="M30" s="8"/>
      <c r="N30" s="8"/>
    </row>
    <row r="31" spans="2:13" ht="15">
      <c r="B31" s="45" t="s">
        <v>15</v>
      </c>
      <c r="C31" s="45"/>
      <c r="D31" s="45"/>
      <c r="E31" s="37">
        <v>1996.3259999999998</v>
      </c>
      <c r="F31" s="38"/>
      <c r="G31" s="6"/>
      <c r="I31" s="45" t="s">
        <v>15</v>
      </c>
      <c r="J31" s="45"/>
      <c r="K31" s="45"/>
      <c r="L31" s="8">
        <v>4000</v>
      </c>
      <c r="M31" s="8"/>
    </row>
    <row r="32" spans="2:13" ht="15">
      <c r="B32" s="15" t="s">
        <v>17</v>
      </c>
      <c r="C32" s="16"/>
      <c r="D32" s="16"/>
      <c r="E32" s="37">
        <v>1589.2859999999998</v>
      </c>
      <c r="F32" s="38"/>
      <c r="G32" s="6"/>
      <c r="I32" s="15" t="s">
        <v>17</v>
      </c>
      <c r="J32" s="16"/>
      <c r="K32" s="16"/>
      <c r="L32" s="8"/>
      <c r="M32" s="8"/>
    </row>
    <row r="33" spans="2:13" ht="15">
      <c r="B33" s="15" t="s">
        <v>53</v>
      </c>
      <c r="C33" s="16"/>
      <c r="D33" s="16"/>
      <c r="E33" s="37">
        <v>1301.3149999999998</v>
      </c>
      <c r="F33" s="38"/>
      <c r="G33" s="6"/>
      <c r="I33" s="15" t="s">
        <v>53</v>
      </c>
      <c r="J33" s="16"/>
      <c r="K33" s="16"/>
      <c r="L33" s="8"/>
      <c r="M33" s="8"/>
    </row>
    <row r="34" spans="2:13" ht="15">
      <c r="B34" s="45" t="s">
        <v>18</v>
      </c>
      <c r="C34" s="45"/>
      <c r="D34" s="45"/>
      <c r="E34" s="37">
        <v>110.284</v>
      </c>
      <c r="F34" s="38"/>
      <c r="G34" s="6"/>
      <c r="I34" s="45" t="s">
        <v>18</v>
      </c>
      <c r="J34" s="45"/>
      <c r="K34" s="45"/>
      <c r="L34" s="8"/>
      <c r="M34" s="8"/>
    </row>
    <row r="35" spans="2:13" ht="15">
      <c r="B35" s="17" t="s">
        <v>19</v>
      </c>
      <c r="C35" s="17"/>
      <c r="D35" s="17"/>
      <c r="E35" s="37">
        <v>206.045</v>
      </c>
      <c r="F35" s="38"/>
      <c r="G35" s="6"/>
      <c r="I35" s="17" t="s">
        <v>19</v>
      </c>
      <c r="J35" s="17"/>
      <c r="K35" s="17"/>
      <c r="L35" s="8"/>
      <c r="M35" s="8"/>
    </row>
    <row r="36" spans="2:13" ht="15">
      <c r="B36" s="45" t="s">
        <v>20</v>
      </c>
      <c r="C36" s="45"/>
      <c r="D36" s="45"/>
      <c r="E36" s="37">
        <v>164.921</v>
      </c>
      <c r="F36" s="38"/>
      <c r="G36" s="6"/>
      <c r="I36" s="45" t="s">
        <v>20</v>
      </c>
      <c r="J36" s="45"/>
      <c r="K36" s="45"/>
      <c r="L36" s="8"/>
      <c r="M36" s="8"/>
    </row>
    <row r="37" spans="2:13" ht="15">
      <c r="B37" s="17" t="s">
        <v>21</v>
      </c>
      <c r="C37" s="17"/>
      <c r="D37" s="17"/>
      <c r="E37" s="37">
        <v>1260.988</v>
      </c>
      <c r="F37" s="38"/>
      <c r="G37" s="6"/>
      <c r="I37" s="17" t="s">
        <v>21</v>
      </c>
      <c r="J37" s="17"/>
      <c r="K37" s="17"/>
      <c r="L37" s="8"/>
      <c r="M37" s="8"/>
    </row>
    <row r="38" spans="2:13" ht="15">
      <c r="B38" s="45" t="s">
        <v>22</v>
      </c>
      <c r="C38" s="45"/>
      <c r="D38" s="45"/>
      <c r="E38" s="37">
        <v>51.299</v>
      </c>
      <c r="F38" s="38"/>
      <c r="G38" s="6"/>
      <c r="I38" s="45" t="s">
        <v>22</v>
      </c>
      <c r="J38" s="45"/>
      <c r="K38" s="45"/>
      <c r="L38" s="8"/>
      <c r="M38" s="8"/>
    </row>
    <row r="39" spans="2:13" ht="15">
      <c r="B39" s="17" t="s">
        <v>64</v>
      </c>
      <c r="C39" s="17"/>
      <c r="D39" s="17"/>
      <c r="E39" s="37">
        <v>1.173</v>
      </c>
      <c r="F39" s="38"/>
      <c r="G39" s="6"/>
      <c r="I39" s="17" t="s">
        <v>64</v>
      </c>
      <c r="J39" s="17"/>
      <c r="K39" s="17"/>
      <c r="L39" s="8"/>
      <c r="M39" s="8"/>
    </row>
    <row r="40" spans="2:13" ht="15">
      <c r="B40" s="45" t="s">
        <v>23</v>
      </c>
      <c r="C40" s="45"/>
      <c r="D40" s="45"/>
      <c r="E40" s="37">
        <v>252.969</v>
      </c>
      <c r="F40" s="38"/>
      <c r="G40" s="6"/>
      <c r="I40" s="45" t="s">
        <v>23</v>
      </c>
      <c r="J40" s="45"/>
      <c r="K40" s="45"/>
      <c r="L40" s="8"/>
      <c r="M40" s="8"/>
    </row>
    <row r="41" spans="2:13" ht="15">
      <c r="B41" s="45" t="s">
        <v>24</v>
      </c>
      <c r="C41" s="45"/>
      <c r="D41" s="45"/>
      <c r="E41" s="37">
        <v>228.745</v>
      </c>
      <c r="F41" s="38"/>
      <c r="G41" s="6"/>
      <c r="I41" s="45" t="s">
        <v>24</v>
      </c>
      <c r="J41" s="45"/>
      <c r="K41" s="45"/>
      <c r="L41" s="8"/>
      <c r="M41" s="8"/>
    </row>
    <row r="42" spans="2:13" ht="15">
      <c r="B42" s="17" t="s">
        <v>54</v>
      </c>
      <c r="C42" s="17"/>
      <c r="D42" s="17"/>
      <c r="E42" s="37">
        <v>10.957</v>
      </c>
      <c r="F42" s="38"/>
      <c r="G42" s="6"/>
      <c r="I42" s="17" t="s">
        <v>54</v>
      </c>
      <c r="J42" s="17"/>
      <c r="K42" s="17"/>
      <c r="L42" s="8"/>
      <c r="M42" s="8"/>
    </row>
    <row r="43" spans="2:13" ht="15">
      <c r="B43" s="45" t="s">
        <v>25</v>
      </c>
      <c r="C43" s="45"/>
      <c r="D43" s="45"/>
      <c r="E43" s="37">
        <v>1785.4769999999999</v>
      </c>
      <c r="F43" s="38"/>
      <c r="G43" s="6"/>
      <c r="I43" s="45" t="s">
        <v>25</v>
      </c>
      <c r="J43" s="45"/>
      <c r="K43" s="45"/>
      <c r="L43" s="8"/>
      <c r="M43" s="8"/>
    </row>
    <row r="44" spans="2:13" ht="15">
      <c r="B44" s="15" t="s">
        <v>26</v>
      </c>
      <c r="C44" s="16"/>
      <c r="D44" s="16"/>
      <c r="E44" s="37">
        <v>70.173</v>
      </c>
      <c r="F44" s="38"/>
      <c r="G44" s="6"/>
      <c r="I44" s="15" t="s">
        <v>26</v>
      </c>
      <c r="J44" s="16"/>
      <c r="K44" s="16"/>
      <c r="L44" s="8"/>
      <c r="M44" s="8"/>
    </row>
    <row r="45" spans="2:13" ht="15">
      <c r="B45" s="45" t="s">
        <v>27</v>
      </c>
      <c r="C45" s="45"/>
      <c r="D45" s="45"/>
      <c r="E45" s="37">
        <v>1401.619</v>
      </c>
      <c r="F45" s="38"/>
      <c r="G45" s="6"/>
      <c r="I45" s="45" t="s">
        <v>27</v>
      </c>
      <c r="J45" s="45"/>
      <c r="K45" s="45"/>
      <c r="L45" s="8"/>
      <c r="M45" s="8"/>
    </row>
    <row r="46" spans="2:13" ht="15">
      <c r="B46" s="15" t="s">
        <v>55</v>
      </c>
      <c r="C46" s="16"/>
      <c r="D46" s="16"/>
      <c r="E46" s="37">
        <v>62.468</v>
      </c>
      <c r="F46" s="38"/>
      <c r="G46" s="6"/>
      <c r="I46" s="15" t="s">
        <v>55</v>
      </c>
      <c r="J46" s="16"/>
      <c r="K46" s="16"/>
      <c r="L46" s="8"/>
      <c r="M46" s="8"/>
    </row>
    <row r="47" spans="2:13" ht="15">
      <c r="B47" s="15" t="s">
        <v>65</v>
      </c>
      <c r="C47" s="16"/>
      <c r="D47" s="16"/>
      <c r="E47" s="37">
        <v>14779.953</v>
      </c>
      <c r="F47" s="38"/>
      <c r="G47" s="6"/>
      <c r="I47" s="15" t="s">
        <v>65</v>
      </c>
      <c r="J47" s="16"/>
      <c r="K47" s="16"/>
      <c r="L47" s="8"/>
      <c r="M47" s="8"/>
    </row>
    <row r="48" spans="2:14" ht="15">
      <c r="B48" s="15" t="s">
        <v>56</v>
      </c>
      <c r="C48" s="16"/>
      <c r="D48" s="16"/>
      <c r="E48" s="37">
        <v>4081.0580000000004</v>
      </c>
      <c r="F48" s="38"/>
      <c r="G48" s="6"/>
      <c r="I48" s="15" t="s">
        <v>56</v>
      </c>
      <c r="J48" s="16"/>
      <c r="K48" s="16"/>
      <c r="L48" s="8"/>
      <c r="M48" s="8"/>
      <c r="N48" s="8"/>
    </row>
    <row r="49" spans="2:13" ht="15">
      <c r="B49" s="15" t="s">
        <v>28</v>
      </c>
      <c r="C49" s="16"/>
      <c r="D49" s="16"/>
      <c r="E49" s="37">
        <v>163.10399999999998</v>
      </c>
      <c r="F49" s="38"/>
      <c r="G49" s="6"/>
      <c r="I49" s="15" t="s">
        <v>28</v>
      </c>
      <c r="J49" s="16"/>
      <c r="K49" s="16"/>
      <c r="L49" s="8"/>
      <c r="M49" s="8"/>
    </row>
    <row r="50" spans="2:13" ht="15">
      <c r="B50" s="45" t="s">
        <v>29</v>
      </c>
      <c r="C50" s="45"/>
      <c r="D50" s="45"/>
      <c r="E50" s="37">
        <v>673.9899999999999</v>
      </c>
      <c r="F50" s="38"/>
      <c r="G50" s="6"/>
      <c r="I50" s="45" t="s">
        <v>29</v>
      </c>
      <c r="J50" s="45"/>
      <c r="K50" s="45"/>
      <c r="L50" s="8"/>
      <c r="M50" s="8"/>
    </row>
    <row r="51" spans="2:13" ht="15">
      <c r="B51" s="15" t="s">
        <v>60</v>
      </c>
      <c r="C51" s="18"/>
      <c r="D51" s="18"/>
      <c r="E51" s="40">
        <v>10.57</v>
      </c>
      <c r="F51" s="38"/>
      <c r="G51" s="6"/>
      <c r="I51" s="15" t="s">
        <v>70</v>
      </c>
      <c r="J51" s="18"/>
      <c r="K51" s="18"/>
      <c r="L51" s="8"/>
      <c r="M51" s="8"/>
    </row>
    <row r="52" spans="2:13" ht="15">
      <c r="B52" s="15" t="s">
        <v>57</v>
      </c>
      <c r="C52" s="16"/>
      <c r="D52" s="16"/>
      <c r="E52" s="37">
        <v>0.594</v>
      </c>
      <c r="F52" s="38"/>
      <c r="G52" s="6"/>
      <c r="I52" s="15" t="s">
        <v>57</v>
      </c>
      <c r="J52" s="16"/>
      <c r="K52" s="16"/>
      <c r="L52" s="8"/>
      <c r="M52" s="8"/>
    </row>
    <row r="53" spans="2:13" ht="15">
      <c r="B53" s="45" t="s">
        <v>30</v>
      </c>
      <c r="C53" s="45"/>
      <c r="D53" s="45"/>
      <c r="E53" s="37">
        <v>481.357</v>
      </c>
      <c r="F53" s="38"/>
      <c r="G53" s="6"/>
      <c r="I53" s="45" t="s">
        <v>30</v>
      </c>
      <c r="J53" s="45"/>
      <c r="K53" s="45"/>
      <c r="L53" s="8"/>
      <c r="M53" s="8"/>
    </row>
    <row r="54" spans="2:13" ht="15">
      <c r="B54" s="45" t="s">
        <v>31</v>
      </c>
      <c r="C54" s="45"/>
      <c r="D54" s="45"/>
      <c r="E54" s="37">
        <v>436.362</v>
      </c>
      <c r="F54" s="38"/>
      <c r="G54" s="6"/>
      <c r="I54" s="45" t="s">
        <v>31</v>
      </c>
      <c r="J54" s="45"/>
      <c r="K54" s="45"/>
      <c r="L54" s="8"/>
      <c r="M54" s="8"/>
    </row>
    <row r="55" spans="2:13" ht="15">
      <c r="B55" s="17" t="s">
        <v>32</v>
      </c>
      <c r="C55" s="17"/>
      <c r="D55" s="17"/>
      <c r="E55" s="37">
        <v>76.289</v>
      </c>
      <c r="F55" s="38"/>
      <c r="G55" s="6"/>
      <c r="I55" s="17" t="s">
        <v>32</v>
      </c>
      <c r="J55" s="17"/>
      <c r="K55" s="17"/>
      <c r="L55" s="8"/>
      <c r="M55" s="8"/>
    </row>
    <row r="56" spans="2:13" ht="15">
      <c r="B56" s="17" t="s">
        <v>58</v>
      </c>
      <c r="C56" s="17"/>
      <c r="D56" s="17"/>
      <c r="E56" s="37">
        <v>6812.863</v>
      </c>
      <c r="F56" s="38"/>
      <c r="G56" s="6"/>
      <c r="I56" s="17" t="s">
        <v>58</v>
      </c>
      <c r="J56" s="17"/>
      <c r="K56" s="17"/>
      <c r="L56" s="8"/>
      <c r="M56" s="8"/>
    </row>
    <row r="57" spans="2:13" ht="15">
      <c r="B57" s="45" t="s">
        <v>33</v>
      </c>
      <c r="C57" s="45"/>
      <c r="D57" s="45"/>
      <c r="E57" s="37">
        <v>276.353</v>
      </c>
      <c r="F57" s="38"/>
      <c r="G57" s="6"/>
      <c r="I57" s="45" t="s">
        <v>33</v>
      </c>
      <c r="J57" s="45"/>
      <c r="K57" s="45"/>
      <c r="L57" s="8"/>
      <c r="M57" s="8"/>
    </row>
    <row r="58" spans="2:13" ht="15">
      <c r="B58" s="15" t="s">
        <v>34</v>
      </c>
      <c r="C58" s="16"/>
      <c r="D58" s="16"/>
      <c r="E58" s="37">
        <v>995.195</v>
      </c>
      <c r="F58" s="38"/>
      <c r="G58" s="6"/>
      <c r="I58" s="15" t="s">
        <v>34</v>
      </c>
      <c r="J58" s="16"/>
      <c r="K58" s="16"/>
      <c r="L58" s="8"/>
      <c r="M58" s="8"/>
    </row>
    <row r="59" spans="2:13" ht="15">
      <c r="B59" s="15" t="s">
        <v>59</v>
      </c>
      <c r="C59" s="16"/>
      <c r="D59" s="16"/>
      <c r="E59" s="37">
        <v>4743.491</v>
      </c>
      <c r="F59" s="38"/>
      <c r="G59" s="6"/>
      <c r="I59" s="15" t="s">
        <v>59</v>
      </c>
      <c r="J59" s="16"/>
      <c r="K59" s="16"/>
      <c r="L59" s="8"/>
      <c r="M59" s="8"/>
    </row>
    <row r="60" spans="2:13" ht="15">
      <c r="B60" s="15" t="s">
        <v>63</v>
      </c>
      <c r="C60" s="16"/>
      <c r="D60" s="16"/>
      <c r="E60" s="37">
        <v>2.217</v>
      </c>
      <c r="F60" s="38"/>
      <c r="G60" s="6"/>
      <c r="I60" s="15" t="s">
        <v>63</v>
      </c>
      <c r="J60" s="16"/>
      <c r="K60" s="16"/>
      <c r="L60" s="8"/>
      <c r="M60" s="8"/>
    </row>
    <row r="61" spans="2:13" ht="15">
      <c r="B61" s="7" t="s">
        <v>37</v>
      </c>
      <c r="E61" s="39">
        <v>145.556</v>
      </c>
      <c r="F61" s="38"/>
      <c r="I61" s="7" t="s">
        <v>37</v>
      </c>
      <c r="L61" s="8"/>
      <c r="M61" s="8"/>
    </row>
    <row r="62" spans="4:13" ht="15">
      <c r="D62" s="28" t="s">
        <v>68</v>
      </c>
      <c r="E62" s="21">
        <f>SUM(E7:E61)</f>
        <v>810322.5069222188</v>
      </c>
      <c r="F62" s="19"/>
      <c r="I62" s="49" t="s">
        <v>38</v>
      </c>
      <c r="J62" s="49"/>
      <c r="K62" s="49"/>
      <c r="L62" s="8"/>
      <c r="M62" s="8"/>
    </row>
    <row r="63" spans="3:12" ht="15">
      <c r="C63" s="26"/>
      <c r="D63" s="42"/>
      <c r="E63" s="41"/>
      <c r="F63" s="27">
        <f>E63-E64</f>
        <v>0</v>
      </c>
      <c r="I63" s="15" t="s">
        <v>43</v>
      </c>
      <c r="L63" s="8">
        <v>3451.503</v>
      </c>
    </row>
    <row r="64" spans="3:12" ht="15">
      <c r="C64" s="26"/>
      <c r="D64" s="30"/>
      <c r="E64" s="31"/>
      <c r="F64" s="33"/>
      <c r="I64" s="15" t="s">
        <v>69</v>
      </c>
      <c r="L64" s="8">
        <v>3.7</v>
      </c>
    </row>
    <row r="65" spans="2:12" ht="15">
      <c r="B65" s="5"/>
      <c r="D65" s="29"/>
      <c r="E65" s="29"/>
      <c r="F65" s="8"/>
      <c r="I65" s="15" t="s">
        <v>16</v>
      </c>
      <c r="L65" s="8">
        <f>4275.844+43583.894</f>
        <v>47859.738</v>
      </c>
    </row>
    <row r="66" spans="2:12" ht="15">
      <c r="B66" s="5"/>
      <c r="I66" s="7" t="s">
        <v>63</v>
      </c>
      <c r="L66" s="8">
        <f>15733.679+21000</f>
        <v>36733.679000000004</v>
      </c>
    </row>
    <row r="67" spans="5:12" ht="15">
      <c r="E67" s="8"/>
      <c r="F67" s="8"/>
      <c r="K67" s="28" t="s">
        <v>67</v>
      </c>
      <c r="L67" s="9">
        <f>SUM(L7:L66)</f>
        <v>1177750.501</v>
      </c>
    </row>
    <row r="68" spans="5:6" ht="15">
      <c r="E68" s="8"/>
      <c r="F68" s="8"/>
    </row>
    <row r="69" spans="5:6" ht="15">
      <c r="E69" s="8"/>
      <c r="F69" s="8"/>
    </row>
    <row r="70" spans="5:10" ht="15">
      <c r="E70" s="8"/>
      <c r="F70" s="8"/>
      <c r="I70" s="8"/>
      <c r="J70" s="8"/>
    </row>
    <row r="71" spans="5:9" ht="15">
      <c r="E71" s="8"/>
      <c r="F71" s="8"/>
      <c r="I71" s="8"/>
    </row>
    <row r="72" spans="5:12" ht="15">
      <c r="E72" s="8"/>
      <c r="F72" s="8"/>
      <c r="L72" s="8"/>
    </row>
    <row r="73" spans="5:6" ht="15">
      <c r="E73" s="8"/>
      <c r="F73" s="8"/>
    </row>
    <row r="74" spans="5:6" ht="15">
      <c r="E74" s="8"/>
      <c r="F74" s="8"/>
    </row>
    <row r="75" spans="5:6" ht="15">
      <c r="E75" s="8"/>
      <c r="F75" s="8"/>
    </row>
    <row r="76" spans="5:10" ht="15">
      <c r="E76" s="8"/>
      <c r="F76" s="8"/>
      <c r="I76" s="8"/>
      <c r="J76" s="8"/>
    </row>
    <row r="77" spans="5:9" ht="15">
      <c r="E77" s="8"/>
      <c r="F77" s="8"/>
      <c r="I77" s="8"/>
    </row>
    <row r="78" spans="5:9" ht="15">
      <c r="E78" s="8"/>
      <c r="F78" s="8"/>
      <c r="I78" s="8"/>
    </row>
    <row r="79" spans="5:9" ht="15">
      <c r="E79" s="8"/>
      <c r="F79" s="8"/>
      <c r="I79" s="8"/>
    </row>
  </sheetData>
  <sheetProtection/>
  <mergeCells count="35">
    <mergeCell ref="I50:K50"/>
    <mergeCell ref="I53:K53"/>
    <mergeCell ref="I54:K54"/>
    <mergeCell ref="I57:K57"/>
    <mergeCell ref="I62:K62"/>
    <mergeCell ref="I36:K36"/>
    <mergeCell ref="I38:K38"/>
    <mergeCell ref="I40:K40"/>
    <mergeCell ref="I41:K41"/>
    <mergeCell ref="I43:K43"/>
    <mergeCell ref="I45:K45"/>
    <mergeCell ref="I4:O4"/>
    <mergeCell ref="I11:K11"/>
    <mergeCell ref="I17:K17"/>
    <mergeCell ref="I24:J24"/>
    <mergeCell ref="I26:K26"/>
    <mergeCell ref="I31:K31"/>
    <mergeCell ref="I34:K34"/>
    <mergeCell ref="B11:D11"/>
    <mergeCell ref="B24:C24"/>
    <mergeCell ref="B38:D38"/>
    <mergeCell ref="B31:D31"/>
    <mergeCell ref="B36:D36"/>
    <mergeCell ref="B4:G4"/>
    <mergeCell ref="B34:D34"/>
    <mergeCell ref="B26:D26"/>
    <mergeCell ref="B17:D17"/>
    <mergeCell ref="B57:D57"/>
    <mergeCell ref="B40:D40"/>
    <mergeCell ref="B43:D43"/>
    <mergeCell ref="B45:D45"/>
    <mergeCell ref="B50:D50"/>
    <mergeCell ref="B53:D53"/>
    <mergeCell ref="B54:D54"/>
    <mergeCell ref="B41:D4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2015-08-13T12:27:49Z</dcterms:modified>
  <cp:category/>
  <cp:version/>
  <cp:contentType/>
  <cp:contentStatus/>
</cp:coreProperties>
</file>